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E-OBČINE" sheetId="1" r:id="rId4"/>
    <sheet state="visible" name="OPOMBE" sheetId="2" r:id="rId5"/>
    <sheet state="visible" name="Končna števila" sheetId="3" r:id="rId6"/>
  </sheets>
  <definedNames/>
  <calcPr/>
  <extLst>
    <ext uri="GoogleSheetsCustomDataVersion2">
      <go:sheetsCustomData xmlns:go="http://customooxmlschemas.google.com/" r:id="rId7" roundtripDataChecksum="lsHTkWRaooE+U+3YT+t4EXfYxtMy7kQGHCrPO0LkAv8="/>
    </ext>
  </extLst>
</workbook>
</file>

<file path=xl/sharedStrings.xml><?xml version="1.0" encoding="utf-8"?>
<sst xmlns="http://schemas.openxmlformats.org/spreadsheetml/2006/main" count="377" uniqueCount="371">
  <si>
    <t>Ime UE</t>
  </si>
  <si>
    <t>Ime občine</t>
  </si>
  <si>
    <t>Ime študentskega kluba</t>
  </si>
  <si>
    <t>število študentov/občino</t>
  </si>
  <si>
    <t>skupaj študentov</t>
  </si>
  <si>
    <t>AJDOVŠČINA</t>
  </si>
  <si>
    <t>Ajdovščina</t>
  </si>
  <si>
    <t>KLUB AJDOVSKIH ŠTUDENTOV IN DIJAKOV</t>
  </si>
  <si>
    <t>Vipava</t>
  </si>
  <si>
    <t>BREŽICE</t>
  </si>
  <si>
    <t>Brežice</t>
  </si>
  <si>
    <t>DRUŠTVO ŠTUDENTOV BREŽICE</t>
  </si>
  <si>
    <t>CELJE</t>
  </si>
  <si>
    <t>Celje</t>
  </si>
  <si>
    <t>KLUB ŠTUDENTOV OBČINE CELJE</t>
  </si>
  <si>
    <t>Dobrna</t>
  </si>
  <si>
    <t>Štore</t>
  </si>
  <si>
    <t>Vojnik</t>
  </si>
  <si>
    <t>CERKNICA</t>
  </si>
  <si>
    <t>Bloke</t>
  </si>
  <si>
    <t>NOTRANJSKI ŠTUDENTSKI KLUB</t>
  </si>
  <si>
    <t>Cerknica</t>
  </si>
  <si>
    <t>Loška dolina</t>
  </si>
  <si>
    <t>ČRNOMELJ</t>
  </si>
  <si>
    <t>Črnomelj</t>
  </si>
  <si>
    <t>KLUB BELOKRANJSKIH ŠTUDENTOV</t>
  </si>
  <si>
    <t>Semič</t>
  </si>
  <si>
    <t>DRAVOGRAD</t>
  </si>
  <si>
    <t>Dravograd</t>
  </si>
  <si>
    <t>KLUB KOROŠKIH ŠTUDENTOV</t>
  </si>
  <si>
    <t>GORNJA RADGONA</t>
  </si>
  <si>
    <t>Gornja Radgona</t>
  </si>
  <si>
    <t>ŠTUDENTSKO-MLADINSKI KLUB KLINKA</t>
  </si>
  <si>
    <t>Radenci</t>
  </si>
  <si>
    <t>Sveti Jurij ob Ščavnici</t>
  </si>
  <si>
    <t>Apače</t>
  </si>
  <si>
    <t>GROSUPLJE</t>
  </si>
  <si>
    <t>Dobrepolje</t>
  </si>
  <si>
    <t>ŠTUDENTSKI KLUB GROŠ</t>
  </si>
  <si>
    <t>Grosuplje</t>
  </si>
  <si>
    <t>Ivančna Gorica</t>
  </si>
  <si>
    <t>IDRIJA</t>
  </si>
  <si>
    <t>Cerkno</t>
  </si>
  <si>
    <t>KLUB IDRIJSKIH ŠTUDENTOV</t>
  </si>
  <si>
    <t>Idrija</t>
  </si>
  <si>
    <t>ILIRSKA BISTRICA</t>
  </si>
  <si>
    <t>Ilirska Bistrica</t>
  </si>
  <si>
    <t>KLUB ŠTUDENTOV ILIRSKA BISTRICA</t>
  </si>
  <si>
    <t>IZOLA/ISOLA</t>
  </si>
  <si>
    <t>Izola/Isola</t>
  </si>
  <si>
    <t>KLUB IZOLSKIH ŠTUDENTOV IN DIJAKOV</t>
  </si>
  <si>
    <t>JESENICE</t>
  </si>
  <si>
    <t>Jesenice</t>
  </si>
  <si>
    <t>KLUB JESENIŠKIH ŠTUDENTOV</t>
  </si>
  <si>
    <t>Kranjska Gora</t>
  </si>
  <si>
    <t>Žirovnica</t>
  </si>
  <si>
    <t>KAMNIK</t>
  </si>
  <si>
    <t>Kamnik</t>
  </si>
  <si>
    <t>ŠTUDENTSKI KLUB KAMNIK</t>
  </si>
  <si>
    <t>Komenda</t>
  </si>
  <si>
    <t>KOČEVJE</t>
  </si>
  <si>
    <t>Kočevje</t>
  </si>
  <si>
    <t>KLUB KOČEVSKIH ŠTUDENTOV</t>
  </si>
  <si>
    <t>Kostel</t>
  </si>
  <si>
    <t>Osilnica</t>
  </si>
  <si>
    <t>KOPER</t>
  </si>
  <si>
    <t>Koper/                Capodistria</t>
  </si>
  <si>
    <t>KLUB ŠTUDENTOV OBČINE KOPER</t>
  </si>
  <si>
    <t>Ankaran/ Ancarano</t>
  </si>
  <si>
    <t>KRANJ</t>
  </si>
  <si>
    <t>Cerklje na Gorenjskem</t>
  </si>
  <si>
    <t>KLUB ŠTUDENTOV KRANJ</t>
  </si>
  <si>
    <t>Jezersko</t>
  </si>
  <si>
    <t>Kranj</t>
  </si>
  <si>
    <t>Naklo</t>
  </si>
  <si>
    <t>Preddvor</t>
  </si>
  <si>
    <t>Šenčur</t>
  </si>
  <si>
    <t>KRŠKO</t>
  </si>
  <si>
    <t>Kostanjevica na Krki</t>
  </si>
  <si>
    <t>KLUB POSAVSKIH ŠTUDENTOV</t>
  </si>
  <si>
    <t>Krško</t>
  </si>
  <si>
    <t>LAŠKO</t>
  </si>
  <si>
    <t>Laško</t>
  </si>
  <si>
    <t>LAŠKI AKADEMSKI KLUB</t>
  </si>
  <si>
    <t>Radeče</t>
  </si>
  <si>
    <t>LENART</t>
  </si>
  <si>
    <t>Benedikt</t>
  </si>
  <si>
    <t>ŠTUDENTSKI KLUB SLOVENSKIH GORIC</t>
  </si>
  <si>
    <t>Cerkvenjak</t>
  </si>
  <si>
    <t>Lenart</t>
  </si>
  <si>
    <t>Sveta Ana</t>
  </si>
  <si>
    <t>Sveta Trojica v Slov. goricah</t>
  </si>
  <si>
    <t>Sveti Jurij v Slov. goricah</t>
  </si>
  <si>
    <t>LENDAVA</t>
  </si>
  <si>
    <t>Črenšovci</t>
  </si>
  <si>
    <t>KLUB ŠTUDENTOV LENDAVA</t>
  </si>
  <si>
    <t>Dobrovnik/ Dobronak</t>
  </si>
  <si>
    <t>Kobilje</t>
  </si>
  <si>
    <t>Lendava/Lendva</t>
  </si>
  <si>
    <t>Odranci</t>
  </si>
  <si>
    <t>Turnišče</t>
  </si>
  <si>
    <t>Velika Polana</t>
  </si>
  <si>
    <t>LITIJA</t>
  </si>
  <si>
    <t>Litija</t>
  </si>
  <si>
    <t>KLUB LITIJSKIH IN ŠMARŠKIH ŠTUDENTOV</t>
  </si>
  <si>
    <t>Šmartno pri Litiji</t>
  </si>
  <si>
    <t>LJUTOMER</t>
  </si>
  <si>
    <t>Križevci</t>
  </si>
  <si>
    <t>PRLEŠKI ŠTUDENTSKI KLUB</t>
  </si>
  <si>
    <t>Ljutomer</t>
  </si>
  <si>
    <t>Razkrižje</t>
  </si>
  <si>
    <t>Veržej</t>
  </si>
  <si>
    <t>LOGATEC</t>
  </si>
  <si>
    <t>Logatec</t>
  </si>
  <si>
    <t>KLUB LOGAŠKIH ŠTUDENTOV</t>
  </si>
  <si>
    <t>METLIKA</t>
  </si>
  <si>
    <t>Metlika</t>
  </si>
  <si>
    <t>MOZIRJE</t>
  </si>
  <si>
    <t>Gornji Grad</t>
  </si>
  <si>
    <t>KLUB ZGORNJESAVINJSKIH ŠTUDENTOV</t>
  </si>
  <si>
    <t>Ljubno</t>
  </si>
  <si>
    <t>Luče</t>
  </si>
  <si>
    <t>Mozirje</t>
  </si>
  <si>
    <t>Nazarje</t>
  </si>
  <si>
    <t>Solčava</t>
  </si>
  <si>
    <t>Rečica ob Savinji</t>
  </si>
  <si>
    <t>MURSKA SOBOTA</t>
  </si>
  <si>
    <t>Beltinci</t>
  </si>
  <si>
    <t>KLUB PREKMURSKIH ŠTUDENTOV</t>
  </si>
  <si>
    <t>Cankova</t>
  </si>
  <si>
    <t>Gornji Petrovci</t>
  </si>
  <si>
    <t>Grad</t>
  </si>
  <si>
    <t>Hodoš/Hodos</t>
  </si>
  <si>
    <t>Kuzma</t>
  </si>
  <si>
    <t>Moravske Toplice</t>
  </si>
  <si>
    <t>Murska Sobota</t>
  </si>
  <si>
    <t>Puconci</t>
  </si>
  <si>
    <t>Rogašovci</t>
  </si>
  <si>
    <t>Šalovci</t>
  </si>
  <si>
    <t>Tišina</t>
  </si>
  <si>
    <t>MARIBOR</t>
  </si>
  <si>
    <t>Duplek</t>
  </si>
  <si>
    <t>KLUB MARIBORSKIH ŠTUDENTOV</t>
  </si>
  <si>
    <t>Hoče - Slivnica</t>
  </si>
  <si>
    <t>Maribor</t>
  </si>
  <si>
    <t>Miklavž na Dravskem polju</t>
  </si>
  <si>
    <t>Rače - Fram</t>
  </si>
  <si>
    <t>Starše</t>
  </si>
  <si>
    <t>PESNICA</t>
  </si>
  <si>
    <t>Kungota</t>
  </si>
  <si>
    <t>Pesnica3</t>
  </si>
  <si>
    <t>Šentilj</t>
  </si>
  <si>
    <t>NOVA GORICA</t>
  </si>
  <si>
    <t>Brda</t>
  </si>
  <si>
    <t>KLUB GORIŠKIH ŠTUDENTOV</t>
  </si>
  <si>
    <t>Kanal</t>
  </si>
  <si>
    <t>Miren - Kostanjevica</t>
  </si>
  <si>
    <t>Nova Gorica</t>
  </si>
  <si>
    <t>Šempeter - Vrtojba</t>
  </si>
  <si>
    <t>Renče - Vogrsko</t>
  </si>
  <si>
    <t>NOVO MESTO</t>
  </si>
  <si>
    <t>Dolenjske Toplice</t>
  </si>
  <si>
    <t>DRUŠTVO NOVOMEŠKIH ŠTUDENTOV</t>
  </si>
  <si>
    <t>Mirna Peč</t>
  </si>
  <si>
    <t>Novo mesto</t>
  </si>
  <si>
    <t>Šentjernej</t>
  </si>
  <si>
    <t>Škocjan2</t>
  </si>
  <si>
    <t>Žužemberk</t>
  </si>
  <si>
    <t>Straža</t>
  </si>
  <si>
    <t>Šmarješke Toplice</t>
  </si>
  <si>
    <t>ORMOŽ</t>
  </si>
  <si>
    <t>Ormož</t>
  </si>
  <si>
    <t>KLUB ORMOŠKIH ŠTUDENTOV</t>
  </si>
  <si>
    <t>Središče ob Dravi</t>
  </si>
  <si>
    <t>Sveti Tomaž</t>
  </si>
  <si>
    <t>PIRAN</t>
  </si>
  <si>
    <t>Piran/Pirano</t>
  </si>
  <si>
    <t>KLUB ŠTUDENTOV OBČINE PIRAN</t>
  </si>
  <si>
    <t>POSTOJNA</t>
  </si>
  <si>
    <t>Pivka</t>
  </si>
  <si>
    <t>KLUB ŠTUDENTOV OBČIN POSTOJNA IN PIVKA</t>
  </si>
  <si>
    <t>Postojna</t>
  </si>
  <si>
    <t>PTUJ</t>
  </si>
  <si>
    <t>Destrnik</t>
  </si>
  <si>
    <t>KLUB PTUJSKIH ŠTUDENTOV</t>
  </si>
  <si>
    <t>Dornava</t>
  </si>
  <si>
    <t>Gorišnica</t>
  </si>
  <si>
    <t>Hajdina</t>
  </si>
  <si>
    <t>Juršinci</t>
  </si>
  <si>
    <t>Kidričevo</t>
  </si>
  <si>
    <t>Majšperk</t>
  </si>
  <si>
    <t>Markovci</t>
  </si>
  <si>
    <t>Podlehnik</t>
  </si>
  <si>
    <t>Ptuj</t>
  </si>
  <si>
    <t>Sveti Andraž v Slov. goricah</t>
  </si>
  <si>
    <t>Trnovska vas</t>
  </si>
  <si>
    <t>Videm</t>
  </si>
  <si>
    <t>Zavrč</t>
  </si>
  <si>
    <t>Žetale</t>
  </si>
  <si>
    <t>Cirkulane</t>
  </si>
  <si>
    <t>RADLJE OB DRAVI</t>
  </si>
  <si>
    <t>Muta</t>
  </si>
  <si>
    <t>Podvelka</t>
  </si>
  <si>
    <t>Radlje ob Dravi</t>
  </si>
  <si>
    <t>Ribnica na Pohorju</t>
  </si>
  <si>
    <t>Vuzenica</t>
  </si>
  <si>
    <t>RADOVLJICA</t>
  </si>
  <si>
    <t>Bled</t>
  </si>
  <si>
    <t>KLUB RADOVLJIŠKIH ŠTUDENTOV</t>
  </si>
  <si>
    <t>Bohinj</t>
  </si>
  <si>
    <t>Gorje</t>
  </si>
  <si>
    <t>Radovljica</t>
  </si>
  <si>
    <t>RAVNE NA KOROŠKEM</t>
  </si>
  <si>
    <t>Črna na Koroškem</t>
  </si>
  <si>
    <t>Mežica</t>
  </si>
  <si>
    <t>Prevalje</t>
  </si>
  <si>
    <t>Ravne na Koroškem</t>
  </si>
  <si>
    <t>RIBNICA</t>
  </si>
  <si>
    <t>Ribnica</t>
  </si>
  <si>
    <t>RIBNIŠKI ŠTUDENTSKI KLUB</t>
  </si>
  <si>
    <t>Sodražica</t>
  </si>
  <si>
    <t>Loški potok</t>
  </si>
  <si>
    <t>RUŠE</t>
  </si>
  <si>
    <t>Lovrenc na Pohorju</t>
  </si>
  <si>
    <t>KLUB ŠTUDENTOV RUŠ, SELNICE IN LOVRENCA</t>
  </si>
  <si>
    <t>Ruše</t>
  </si>
  <si>
    <t>Selnica ob Dravi</t>
  </si>
  <si>
    <t>SEVNICA</t>
  </si>
  <si>
    <t>Sevnica</t>
  </si>
  <si>
    <t>ŠTUDENTSKI KLUB SEVNICA</t>
  </si>
  <si>
    <t>SEŽANA</t>
  </si>
  <si>
    <t>Divača</t>
  </si>
  <si>
    <t>KLUB ŠTUDENTOV SEŽANA</t>
  </si>
  <si>
    <t>Hrpelje - Kozina</t>
  </si>
  <si>
    <t>Komen</t>
  </si>
  <si>
    <t>Sežana</t>
  </si>
  <si>
    <t>SLOVENJ GRADEC</t>
  </si>
  <si>
    <t>Mislinja</t>
  </si>
  <si>
    <t>Slovenj Gradec</t>
  </si>
  <si>
    <t>SLOVENSKA BISTRICA</t>
  </si>
  <si>
    <t>Oplotnica</t>
  </si>
  <si>
    <t>KLUB ŠTUDENTOV SLOVENSKE BISTRICE</t>
  </si>
  <si>
    <t>Slovenska Bistrica</t>
  </si>
  <si>
    <t>Makole</t>
  </si>
  <si>
    <t>Poljčane</t>
  </si>
  <si>
    <t>SLOVENSKE KONJICE</t>
  </si>
  <si>
    <t>Slovenske Konjice</t>
  </si>
  <si>
    <t>KLUB ŠTUDENTOV DRAVINJSKE DOLINE</t>
  </si>
  <si>
    <t>Vitanje</t>
  </si>
  <si>
    <t>Zreče</t>
  </si>
  <si>
    <t>ŠENTJUR PRI CELJU</t>
  </si>
  <si>
    <t>Dobje</t>
  </si>
  <si>
    <t>ŠTUDENTSKI KLUB MLADIH ŠENTJUR</t>
  </si>
  <si>
    <t xml:space="preserve">Šentjur </t>
  </si>
  <si>
    <t>ŠKOFJA LOKA</t>
  </si>
  <si>
    <t>Gorenja vas - Poljane</t>
  </si>
  <si>
    <t>KLUB ŠKOFJELOŠKIH ŠTUDENTOV</t>
  </si>
  <si>
    <t>Škofja Loka</t>
  </si>
  <si>
    <t>Železniki</t>
  </si>
  <si>
    <t>Žiri</t>
  </si>
  <si>
    <t>ŠMARJE PRI JELŠAH</t>
  </si>
  <si>
    <t>Bistrica ob Sotli</t>
  </si>
  <si>
    <t>KLUB ŠTUDENTOV ŠMARSKE REGIJE IN OBSOTELJA</t>
  </si>
  <si>
    <t>Kozje</t>
  </si>
  <si>
    <t>Podčetrtek</t>
  </si>
  <si>
    <t>Rogaška Slatina</t>
  </si>
  <si>
    <t>Rogatec</t>
  </si>
  <si>
    <t>Šmarje pri Jelšah</t>
  </si>
  <si>
    <t>TOLMIN</t>
  </si>
  <si>
    <t>Bovec</t>
  </si>
  <si>
    <t>KLUB TOLMINSKIH ŠTUDENTOV</t>
  </si>
  <si>
    <t>Kobarid</t>
  </si>
  <si>
    <t>Tolmin</t>
  </si>
  <si>
    <t>TRBOVLJE</t>
  </si>
  <si>
    <t>Trbovlje</t>
  </si>
  <si>
    <t>KLUB TRBOVELJSKIH ŠTUDENTOV</t>
  </si>
  <si>
    <t>TREBNJE</t>
  </si>
  <si>
    <t>Mirna</t>
  </si>
  <si>
    <t>KLUB ŠTUDENTOV OBČINE TREBNJE</t>
  </si>
  <si>
    <t>Mokronog - Trebelno</t>
  </si>
  <si>
    <t>Šentrupert</t>
  </si>
  <si>
    <t>Trebnje</t>
  </si>
  <si>
    <t>TRŽIČ</t>
  </si>
  <si>
    <t>Tržič</t>
  </si>
  <si>
    <t>KLUB TRŽIŠKIH ŠTUDENTOV</t>
  </si>
  <si>
    <t>VELENJE</t>
  </si>
  <si>
    <t>Šmartno ob Paki</t>
  </si>
  <si>
    <t>ŠALEŠKI ŠTUDENTSKI KLUB</t>
  </si>
  <si>
    <t>Šoštanj</t>
  </si>
  <si>
    <t>Velenje</t>
  </si>
  <si>
    <t>VRHNIKA</t>
  </si>
  <si>
    <t>Borovnica</t>
  </si>
  <si>
    <t>KLUB VRHNIŠKIH ŠTUDENTOV</t>
  </si>
  <si>
    <t>Vrhnika</t>
  </si>
  <si>
    <t>Log - Dragomer</t>
  </si>
  <si>
    <t>ZAGORJE OB SAVI</t>
  </si>
  <si>
    <t>Zagorje ob Savi</t>
  </si>
  <si>
    <t>KLUB ZASAVSKIH ŠTUDENTOV</t>
  </si>
  <si>
    <t>ŽALEC</t>
  </si>
  <si>
    <t>Braslovče</t>
  </si>
  <si>
    <t>ŠTUDENTSKI KLUB ŽALEC</t>
  </si>
  <si>
    <t>Polzela</t>
  </si>
  <si>
    <t>Prebold</t>
  </si>
  <si>
    <t>Tabor</t>
  </si>
  <si>
    <t>Vransko</t>
  </si>
  <si>
    <t>Žalec</t>
  </si>
  <si>
    <t>1) Naselja Pusti Javor, Radanja vas, Sela pri Sobračah, Sobrače in Vrh pri Sobračah sodijo v občino Ivančna Gorica, vendar pripadajo upravni enoti Litija 23.</t>
  </si>
  <si>
    <t>2) Naselja Bučka, Dolenje Radulje, Dule, Gorenje Radulje, Gornja Stara vas, Jarčji vrh, Jerman vrh, Močvirje, Štrit in Zaboršt sodijo v občino Škocjan, vendar pripadajo upravni enoti Sevnica 47.</t>
  </si>
  <si>
    <t>3) Naselja Dragučova, Ložane, Pernica, Vosek in Vukovje sodijo v občino Pesnica, vendar pripadajo upravni enoti Maribor 64.</t>
  </si>
  <si>
    <t>Klub študentov</t>
  </si>
  <si>
    <t>Število študentov</t>
  </si>
  <si>
    <t>Zahtevano članstvo</t>
  </si>
  <si>
    <t>Zaokroženo</t>
  </si>
  <si>
    <t>Klub mariborskih študentov</t>
  </si>
  <si>
    <t>Klub študentov Lendava</t>
  </si>
  <si>
    <t>Študentski klub Slovenskih goric</t>
  </si>
  <si>
    <t>Prleški študentski klub</t>
  </si>
  <si>
    <t>Klub koroških študentov</t>
  </si>
  <si>
    <t>Klub ptujskih študentov</t>
  </si>
  <si>
    <t>Klub študentov Slovenska Bistrica</t>
  </si>
  <si>
    <t>Klub prekmurskih študentov</t>
  </si>
  <si>
    <t>Klub ormoških študentov</t>
  </si>
  <si>
    <t>Študentsko-mladinski klub Klinka</t>
  </si>
  <si>
    <t>Klub študentov Ruš, Selnice in Lovrenca</t>
  </si>
  <si>
    <t>Klub trboveljskih študentov</t>
  </si>
  <si>
    <t>Klub študentov Dravinjske doline</t>
  </si>
  <si>
    <t>Klub študentov občine Celje</t>
  </si>
  <si>
    <t>Klub študentov šmarske regije in Obsotelja</t>
  </si>
  <si>
    <t>Klub zgornjesavinjskih študentov</t>
  </si>
  <si>
    <t>Laški akademski klub</t>
  </si>
  <si>
    <t>Študentski klub mladih Šentjur</t>
  </si>
  <si>
    <t>Študentski klub Žalec</t>
  </si>
  <si>
    <t>Šaleški študentski klub</t>
  </si>
  <si>
    <t>Klub študentov šmarške fare</t>
  </si>
  <si>
    <t>dobi od ŠŠK</t>
  </si>
  <si>
    <t>Društvo novomeških študentov</t>
  </si>
  <si>
    <t>Društvo študentov Brežice</t>
  </si>
  <si>
    <t>Klub belokranjskih študentov</t>
  </si>
  <si>
    <t>Klub kočevskih študentov</t>
  </si>
  <si>
    <t>Klub posavskih študentov</t>
  </si>
  <si>
    <t>Klub študentov občine Trebnje</t>
  </si>
  <si>
    <t>Ribniški študentski klub</t>
  </si>
  <si>
    <t>Študentski klub Sevnica</t>
  </si>
  <si>
    <t>Študentski klub Ptjeln</t>
  </si>
  <si>
    <t>dobi od DNŠ</t>
  </si>
  <si>
    <t>Klub žirovskih študentov</t>
  </si>
  <si>
    <t>dobi od KŠŠ</t>
  </si>
  <si>
    <t>Klub jeseniških študentov</t>
  </si>
  <si>
    <t>Klub študentov Poljanske doline</t>
  </si>
  <si>
    <t>Klub radovljiških študentov</t>
  </si>
  <si>
    <t>Klub študentov Kranj</t>
  </si>
  <si>
    <t>Klub študentov Selške doline</t>
  </si>
  <si>
    <t>Klub tržiških študentov</t>
  </si>
  <si>
    <t>Klub škofjeloških študentov</t>
  </si>
  <si>
    <t>Študentski klub GROŠ</t>
  </si>
  <si>
    <t>Klub litijskih in šmarskih študentov</t>
  </si>
  <si>
    <t>Klub logaških študentov</t>
  </si>
  <si>
    <t>Klub vrhniških študentov</t>
  </si>
  <si>
    <t>Notranjski študentski klub</t>
  </si>
  <si>
    <t>Študentski klub Kamnik</t>
  </si>
  <si>
    <t>Klub zasavskih študentov</t>
  </si>
  <si>
    <t>Klub ajdovskih študentov in dijakov</t>
  </si>
  <si>
    <t>Klub goriških študentov</t>
  </si>
  <si>
    <t>Klub idrijskih študentov</t>
  </si>
  <si>
    <t>Klub izolskih študentov in dijakov</t>
  </si>
  <si>
    <t>Klub študentov Ilirska Bistrica</t>
  </si>
  <si>
    <t>Klub študentov občine Koper</t>
  </si>
  <si>
    <t>Klub študentov občine Piran</t>
  </si>
  <si>
    <t>Klub študentov občin Postojna in Pivka</t>
  </si>
  <si>
    <t>Klub študentov Sežana</t>
  </si>
  <si>
    <t>Klub tolminskih študentov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</si>
</sst>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/>
    <font>
      <b/>
      <sz val="12.0"/>
      <color rgb="FF000000"/>
      <name val="Arial"/>
    </font>
    <font>
      <sz val="12.0"/>
      <color rgb="FF000000"/>
      <name val="Arial"/>
    </font>
    <font>
      <sz val="11.0"/>
      <color rgb="FF000000"/>
      <name val="Arial"/>
    </font>
    <font>
      <sz val="11.0"/>
      <color theme="1"/>
      <name val="Arial"/>
    </font>
    <font>
      <u/>
      <sz val="12.0"/>
      <color rgb="FF0000D4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1.0"/>
      <color rgb="FF1F497D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BACC6"/>
        <bgColor rgb="FF4BACC6"/>
      </patternFill>
    </fill>
    <fill>
      <patternFill patternType="solid">
        <fgColor rgb="FFFFFFFF"/>
        <bgColor rgb="FFFFFFFF"/>
      </patternFill>
    </fill>
  </fills>
  <borders count="43">
    <border/>
    <border>
      <left style="thin">
        <color rgb="FF4C4C4C"/>
      </left>
      <right style="thin">
        <color rgb="FF4C4C4C"/>
      </right>
      <top style="thin">
        <color rgb="FF4C4C4C"/>
      </top>
      <bottom style="thick">
        <color rgb="FF000000"/>
      </bottom>
    </border>
    <border>
      <left style="medium">
        <color rgb="FF4C4C4C"/>
      </left>
    </border>
    <border>
      <right style="medium">
        <color rgb="FF4C4C4C"/>
      </right>
    </border>
    <border>
      <left style="medium">
        <color rgb="FF4C4C4C"/>
      </left>
      <bottom style="medium">
        <color rgb="FF4C4C4C"/>
      </bottom>
    </border>
    <border>
      <bottom style="medium">
        <color rgb="FF4C4C4C"/>
      </bottom>
    </border>
    <border>
      <bottom style="medium">
        <color rgb="FF000000"/>
      </bottom>
    </border>
    <border>
      <right style="medium">
        <color rgb="FF4C4C4C"/>
      </right>
      <bottom style="medium">
        <color rgb="FF4C4C4C"/>
      </bottom>
    </border>
    <border>
      <left style="medium">
        <color rgb="FF4C4C4C"/>
      </left>
      <top style="medium">
        <color rgb="FF4C4C4C"/>
      </top>
      <bottom style="medium">
        <color rgb="FF4C4C4C"/>
      </bottom>
    </border>
    <border>
      <top style="medium">
        <color rgb="FF4C4C4C"/>
      </top>
      <bottom style="medium">
        <color rgb="FF4C4C4C"/>
      </bottom>
    </border>
    <border>
      <top style="medium">
        <color rgb="FF000000"/>
      </top>
      <bottom style="medium">
        <color rgb="FF000000"/>
      </bottom>
    </border>
    <border>
      <right style="medium">
        <color rgb="FF4C4C4C"/>
      </right>
      <top style="medium">
        <color rgb="FF4C4C4C"/>
      </top>
      <bottom style="medium">
        <color rgb="FF4C4C4C"/>
      </bottom>
    </border>
    <border>
      <left style="medium">
        <color rgb="FF4C4C4C"/>
      </left>
      <top style="medium">
        <color rgb="FF4C4C4C"/>
      </top>
    </border>
    <border>
      <top style="medium">
        <color rgb="FF4C4C4C"/>
      </top>
    </border>
    <border>
      <right style="medium">
        <color rgb="FF4C4C4C"/>
      </right>
      <top style="medium">
        <color rgb="FF4C4C4C"/>
      </top>
    </border>
    <border>
      <right style="medium">
        <color rgb="FF4C4C4C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4C4C4C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4C4C4C"/>
      </top>
    </border>
    <border>
      <right style="medium">
        <color rgb="FF000000"/>
      </right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thin">
        <color rgb="FF4C4C4C"/>
      </right>
      <bottom style="thin">
        <color rgb="FF4C4C4C"/>
      </bottom>
    </border>
    <border>
      <left style="thin">
        <color rgb="FF4C4C4C"/>
      </left>
      <bottom style="thin">
        <color rgb="FF4C4C4C"/>
      </bottom>
    </border>
    <border>
      <left style="thin">
        <color rgb="FF4C4C4C"/>
      </left>
      <right style="thin">
        <color rgb="FF4C4C4C"/>
      </right>
      <bottom style="thin">
        <color rgb="FF4C4C4C"/>
      </bottom>
    </border>
    <border>
      <left style="thin">
        <color rgb="FF4C4C4C"/>
      </left>
      <right style="medium">
        <color rgb="FF000000"/>
      </right>
      <bottom style="thin">
        <color rgb="FF4C4C4C"/>
      </bottom>
    </border>
    <border>
      <left style="medium">
        <color rgb="FF000000"/>
      </left>
      <right style="thin">
        <color rgb="FF4C4C4C"/>
      </right>
      <top style="thin">
        <color rgb="FF4C4C4C"/>
      </top>
      <bottom style="thin">
        <color rgb="FF4C4C4C"/>
      </bottom>
    </border>
    <border>
      <left style="thin">
        <color rgb="FF4C4C4C"/>
      </left>
      <top style="thin">
        <color rgb="FF4C4C4C"/>
      </top>
      <bottom style="thin">
        <color rgb="FF4C4C4C"/>
      </bottom>
    </border>
    <border>
      <top style="thin">
        <color rgb="FF4C4C4C"/>
      </top>
      <bottom style="thin">
        <color rgb="FF4C4C4C"/>
      </bottom>
    </border>
    <border>
      <right style="medium">
        <color rgb="FF000000"/>
      </right>
      <top style="thin">
        <color rgb="FF4C4C4C"/>
      </top>
      <bottom style="thin">
        <color rgb="FF4C4C4C"/>
      </bottom>
    </border>
    <border>
      <left style="medium">
        <color rgb="FF000000"/>
      </left>
      <right style="thin">
        <color rgb="FF4C4C4C"/>
      </right>
      <top style="thin">
        <color rgb="FF4C4C4C"/>
      </top>
      <bottom style="medium">
        <color rgb="FF000000"/>
      </bottom>
    </border>
    <border>
      <left style="thin">
        <color rgb="FF4C4C4C"/>
      </left>
      <bottom style="medium">
        <color rgb="FF000000"/>
      </bottom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rgb="FF000000"/>
      </bottom>
    </border>
    <border>
      <left style="thin">
        <color rgb="FF4C4C4C"/>
      </left>
      <right style="medium">
        <color rgb="FF000000"/>
      </right>
      <top style="thin">
        <color rgb="FF4C4C4C"/>
      </top>
      <bottom style="medium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horizontal="center" readingOrder="0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5" fillId="0" fontId="3" numFmtId="0" xfId="0" applyBorder="1" applyFont="1"/>
    <xf borderId="16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center" readingOrder="0"/>
    </xf>
    <xf borderId="18" fillId="0" fontId="1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horizontal="center" readingOrder="0"/>
    </xf>
    <xf borderId="19" fillId="0" fontId="2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23" fillId="0" fontId="3" numFmtId="0" xfId="0" applyBorder="1" applyFont="1"/>
    <xf borderId="0" fillId="0" fontId="6" numFmtId="0" xfId="0" applyFont="1"/>
    <xf borderId="0" fillId="0" fontId="7" numFmtId="0" xfId="0" applyAlignment="1" applyFont="1">
      <alignment horizontal="right"/>
    </xf>
    <xf borderId="14" fillId="0" fontId="1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6" fillId="0" fontId="2" numFmtId="0" xfId="0" applyAlignment="1" applyBorder="1" applyFont="1">
      <alignment horizontal="center"/>
    </xf>
    <xf borderId="0" fillId="0" fontId="2" numFmtId="0" xfId="0" applyAlignment="1" applyFont="1">
      <alignment shrinkToFit="0" vertical="center" wrapText="1"/>
    </xf>
    <xf borderId="6" fillId="0" fontId="2" numFmtId="0" xfId="0" applyAlignment="1" applyBorder="1" applyFont="1">
      <alignment horizontal="center" readingOrder="0"/>
    </xf>
    <xf borderId="11" fillId="0" fontId="1" numFmtId="0" xfId="0" applyAlignment="1" applyBorder="1" applyFont="1">
      <alignment horizontal="center"/>
    </xf>
    <xf borderId="24" fillId="0" fontId="1" numFmtId="0" xfId="0" applyAlignment="1" applyBorder="1" applyFont="1">
      <alignment horizontal="center" vertical="center"/>
    </xf>
    <xf borderId="25" fillId="0" fontId="3" numFmtId="0" xfId="0" applyBorder="1" applyFont="1"/>
    <xf borderId="0" fillId="0" fontId="2" numFmtId="0" xfId="0" applyAlignment="1" applyFont="1">
      <alignment readingOrder="0" shrinkToFit="0" vertical="center" wrapText="1"/>
    </xf>
    <xf borderId="26" fillId="0" fontId="3" numFmtId="0" xfId="0" applyBorder="1" applyFont="1"/>
    <xf borderId="14" fillId="0" fontId="1" numFmtId="1" xfId="0" applyAlignment="1" applyBorder="1" applyFont="1" applyNumberFormat="1">
      <alignment horizontal="center" shrinkToFit="0" vertical="center" wrapText="1"/>
    </xf>
    <xf borderId="27" fillId="0" fontId="5" numFmtId="0" xfId="0" applyAlignment="1" applyBorder="1" applyFont="1">
      <alignment horizontal="center" readingOrder="0" shrinkToFit="0" wrapText="0"/>
    </xf>
    <xf borderId="10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readingOrder="0"/>
    </xf>
    <xf borderId="0" fillId="0" fontId="9" numFmtId="0" xfId="0" applyFont="1"/>
    <xf borderId="0" fillId="0" fontId="9" numFmtId="164" xfId="0" applyAlignment="1" applyFont="1" applyNumberFormat="1">
      <alignment horizontal="left" shrinkToFit="0" wrapText="1"/>
    </xf>
    <xf borderId="28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29" fillId="0" fontId="3" numFmtId="0" xfId="0" applyBorder="1" applyFont="1"/>
    <xf borderId="30" fillId="2" fontId="10" numFmtId="0" xfId="0" applyAlignment="1" applyBorder="1" applyFont="1">
      <alignment horizontal="center" shrinkToFit="0" vertical="center" wrapText="1"/>
    </xf>
    <xf borderId="0" fillId="0" fontId="7" numFmtId="0" xfId="0" applyFont="1"/>
    <xf borderId="31" fillId="0" fontId="6" numFmtId="0" xfId="0" applyBorder="1" applyFont="1"/>
    <xf borderId="32" fillId="0" fontId="7" numFmtId="1" xfId="0" applyAlignment="1" applyBorder="1" applyFont="1" applyNumberFormat="1">
      <alignment horizontal="right"/>
    </xf>
    <xf borderId="33" fillId="0" fontId="7" numFmtId="165" xfId="0" applyBorder="1" applyFont="1" applyNumberFormat="1"/>
    <xf borderId="34" fillId="0" fontId="11" numFmtId="1" xfId="0" applyAlignment="1" applyBorder="1" applyFont="1" applyNumberFormat="1">
      <alignment horizontal="center" vertical="center"/>
    </xf>
    <xf borderId="0" fillId="0" fontId="7" numFmtId="1" xfId="0" applyAlignment="1" applyFont="1" applyNumberFormat="1">
      <alignment horizontal="right"/>
    </xf>
    <xf borderId="0" fillId="0" fontId="7" numFmtId="165" xfId="0" applyFont="1" applyNumberFormat="1"/>
    <xf borderId="0" fillId="0" fontId="11" numFmtId="1" xfId="0" applyAlignment="1" applyFont="1" applyNumberFormat="1">
      <alignment horizontal="center" vertical="center"/>
    </xf>
    <xf borderId="35" fillId="0" fontId="6" numFmtId="0" xfId="0" applyBorder="1" applyFont="1"/>
    <xf borderId="0" fillId="0" fontId="7" numFmtId="0" xfId="0" applyAlignment="1" applyFont="1">
      <alignment horizontal="right" readingOrder="0"/>
    </xf>
    <xf borderId="32" fillId="0" fontId="7" numFmtId="1" xfId="0" applyAlignment="1" applyBorder="1" applyFont="1" applyNumberFormat="1">
      <alignment horizontal="right" readingOrder="0"/>
    </xf>
    <xf borderId="0" fillId="0" fontId="7" numFmtId="0" xfId="0" applyAlignment="1" applyFont="1">
      <alignment readingOrder="0"/>
    </xf>
    <xf borderId="0" fillId="0" fontId="7" numFmtId="1" xfId="0" applyAlignment="1" applyFont="1" applyNumberFormat="1">
      <alignment horizontal="right" readingOrder="0"/>
    </xf>
    <xf borderId="36" fillId="0" fontId="7" numFmtId="0" xfId="0" applyAlignment="1" applyBorder="1" applyFont="1">
      <alignment horizontal="center"/>
    </xf>
    <xf borderId="37" fillId="0" fontId="3" numFmtId="0" xfId="0" applyBorder="1" applyFont="1"/>
    <xf borderId="38" fillId="0" fontId="3" numFmtId="0" xfId="0" applyBorder="1" applyFont="1"/>
    <xf borderId="35" fillId="3" fontId="6" numFmtId="0" xfId="0" applyBorder="1" applyFill="1" applyFont="1"/>
    <xf borderId="39" fillId="0" fontId="6" numFmtId="0" xfId="0" applyBorder="1" applyFont="1"/>
    <xf borderId="40" fillId="0" fontId="7" numFmtId="1" xfId="0" applyAlignment="1" applyBorder="1" applyFont="1" applyNumberFormat="1">
      <alignment horizontal="right"/>
    </xf>
    <xf borderId="41" fillId="0" fontId="7" numFmtId="165" xfId="0" applyBorder="1" applyFont="1" applyNumberFormat="1"/>
    <xf borderId="42" fillId="0" fontId="1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B714"/>
    <pageSetUpPr/>
  </sheetPr>
  <sheetViews>
    <sheetView workbookViewId="0"/>
  </sheetViews>
  <sheetFormatPr customHeight="1" defaultColWidth="12.63" defaultRowHeight="15.0"/>
  <cols>
    <col customWidth="1" min="1" max="1" width="15.0"/>
    <col customWidth="1" min="2" max="2" width="14.5"/>
    <col customWidth="1" min="3" max="3" width="31.5"/>
    <col customWidth="1" min="4" max="4" width="10.63"/>
    <col customWidth="1" min="5" max="5" width="10.13"/>
    <col customWidth="1" min="6" max="6" width="28.75"/>
    <col customWidth="1" min="7" max="7" width="12.75"/>
    <col customWidth="1" min="8" max="8" width="13.13"/>
    <col customWidth="1" min="9" max="9" width="14.0"/>
    <col customWidth="1" min="10" max="11" width="10.13"/>
    <col customWidth="1" min="12" max="25" width="10.0"/>
    <col customWidth="1" min="26" max="26" width="11.0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.0" customHeight="1">
      <c r="A2" s="3" t="s">
        <v>5</v>
      </c>
      <c r="B2" s="2" t="s">
        <v>6</v>
      </c>
      <c r="C2" s="4" t="s">
        <v>7</v>
      </c>
      <c r="D2" s="5">
        <v>781.0</v>
      </c>
      <c r="E2" s="6">
        <f>SUM(D2:D3)</f>
        <v>1023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A3" s="7"/>
      <c r="B3" s="8" t="s">
        <v>8</v>
      </c>
      <c r="C3" s="9"/>
      <c r="D3" s="10">
        <v>242.0</v>
      </c>
      <c r="E3" s="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>
      <c r="A4" s="12" t="s">
        <v>9</v>
      </c>
      <c r="B4" s="13" t="s">
        <v>10</v>
      </c>
      <c r="C4" s="14" t="s">
        <v>11</v>
      </c>
      <c r="D4" s="15">
        <v>728.0</v>
      </c>
      <c r="E4" s="16">
        <v>728.0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6.5" customHeight="1">
      <c r="A5" s="17" t="s">
        <v>12</v>
      </c>
      <c r="B5" s="18" t="s">
        <v>13</v>
      </c>
      <c r="C5" s="19" t="s">
        <v>14</v>
      </c>
      <c r="D5" s="5">
        <v>1699.0</v>
      </c>
      <c r="E5" s="20">
        <f>SUM(D5:D8)</f>
        <v>2238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>
      <c r="A6" s="21"/>
      <c r="B6" s="2" t="s">
        <v>15</v>
      </c>
      <c r="D6" s="2">
        <v>63.0</v>
      </c>
      <c r="E6" s="2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>
      <c r="A7" s="21"/>
      <c r="B7" s="2" t="s">
        <v>16</v>
      </c>
      <c r="D7" s="5">
        <v>122.0</v>
      </c>
      <c r="E7" s="2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7"/>
      <c r="B8" s="8" t="s">
        <v>17</v>
      </c>
      <c r="C8" s="9"/>
      <c r="D8" s="10">
        <v>354.0</v>
      </c>
      <c r="E8" s="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30.0" customHeight="1">
      <c r="A9" s="17" t="s">
        <v>18</v>
      </c>
      <c r="B9" s="18" t="s">
        <v>19</v>
      </c>
      <c r="C9" s="19" t="s">
        <v>20</v>
      </c>
      <c r="D9" s="5">
        <v>47.0</v>
      </c>
      <c r="E9" s="20">
        <f>SUM(D9:D11)</f>
        <v>599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6.5" customHeight="1">
      <c r="A10" s="21"/>
      <c r="B10" s="2" t="s">
        <v>21</v>
      </c>
      <c r="D10" s="5">
        <v>428.0</v>
      </c>
      <c r="E10" s="2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>
      <c r="A11" s="7"/>
      <c r="B11" s="8" t="s">
        <v>22</v>
      </c>
      <c r="C11" s="9"/>
      <c r="D11" s="10">
        <v>124.0</v>
      </c>
      <c r="E11" s="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5.75" customHeight="1">
      <c r="A12" s="17" t="s">
        <v>23</v>
      </c>
      <c r="B12" s="18" t="s">
        <v>24</v>
      </c>
      <c r="C12" s="19" t="s">
        <v>25</v>
      </c>
      <c r="D12" s="5">
        <v>420.0</v>
      </c>
      <c r="E12" s="20">
        <f>SUM(D12:D13)</f>
        <v>529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>
      <c r="A13" s="7"/>
      <c r="B13" s="2" t="s">
        <v>26</v>
      </c>
      <c r="C13" s="9"/>
      <c r="D13" s="10">
        <v>109.0</v>
      </c>
      <c r="E13" s="2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6.5" customHeight="1">
      <c r="A14" s="24" t="s">
        <v>27</v>
      </c>
      <c r="B14" s="25" t="s">
        <v>28</v>
      </c>
      <c r="C14" s="26" t="s">
        <v>29</v>
      </c>
      <c r="D14" s="10">
        <v>297.0</v>
      </c>
      <c r="E14" s="27">
        <v>297.0</v>
      </c>
      <c r="F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3.75" customHeight="1">
      <c r="A15" s="3" t="s">
        <v>30</v>
      </c>
      <c r="B15" s="2" t="s">
        <v>31</v>
      </c>
      <c r="C15" s="4" t="s">
        <v>32</v>
      </c>
      <c r="D15" s="5">
        <v>248.0</v>
      </c>
      <c r="E15" s="28">
        <f>SUM(D15+D16+D17+D18)</f>
        <v>569</v>
      </c>
      <c r="F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1"/>
      <c r="B16" s="2" t="s">
        <v>33</v>
      </c>
      <c r="D16" s="5">
        <v>166.0</v>
      </c>
      <c r="E16" s="22"/>
      <c r="F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1"/>
      <c r="B17" s="2" t="s">
        <v>34</v>
      </c>
      <c r="D17" s="5">
        <v>70.0</v>
      </c>
      <c r="E17" s="22"/>
      <c r="F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7"/>
      <c r="B18" s="8" t="s">
        <v>35</v>
      </c>
      <c r="C18" s="9"/>
      <c r="D18" s="10">
        <v>85.0</v>
      </c>
      <c r="E18" s="11"/>
      <c r="F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17" t="s">
        <v>36</v>
      </c>
      <c r="B19" s="18" t="s">
        <v>37</v>
      </c>
      <c r="C19" s="19" t="s">
        <v>38</v>
      </c>
      <c r="D19" s="5">
        <v>149.0</v>
      </c>
      <c r="E19" s="20">
        <f>SUM(D19:D21)</f>
        <v>1710</v>
      </c>
      <c r="F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1"/>
      <c r="B20" s="2" t="s">
        <v>39</v>
      </c>
      <c r="D20" s="5">
        <v>904.0</v>
      </c>
      <c r="E20" s="22"/>
      <c r="F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"/>
      <c r="B21" s="29" t="s">
        <v>40</v>
      </c>
      <c r="C21" s="9"/>
      <c r="D21" s="10">
        <v>657.0</v>
      </c>
      <c r="E21" s="11"/>
      <c r="F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17" t="s">
        <v>41</v>
      </c>
      <c r="B22" s="18" t="s">
        <v>42</v>
      </c>
      <c r="C22" s="19" t="s">
        <v>43</v>
      </c>
      <c r="D22" s="5">
        <v>148.0</v>
      </c>
      <c r="E22" s="20">
        <f>SUM(D22:D23)</f>
        <v>567</v>
      </c>
      <c r="F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7"/>
      <c r="B23" s="8" t="s">
        <v>44</v>
      </c>
      <c r="C23" s="9"/>
      <c r="D23" s="10">
        <v>419.0</v>
      </c>
      <c r="E23" s="11"/>
      <c r="F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2" t="s">
        <v>45</v>
      </c>
      <c r="B24" s="13" t="s">
        <v>46</v>
      </c>
      <c r="C24" s="14" t="s">
        <v>47</v>
      </c>
      <c r="D24" s="10">
        <v>392.0</v>
      </c>
      <c r="E24" s="30">
        <v>392.0</v>
      </c>
      <c r="F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2" t="s">
        <v>48</v>
      </c>
      <c r="B25" s="13" t="s">
        <v>49</v>
      </c>
      <c r="C25" s="14" t="s">
        <v>50</v>
      </c>
      <c r="D25" s="10">
        <v>439.0</v>
      </c>
      <c r="E25" s="30">
        <v>439.0</v>
      </c>
      <c r="F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17" t="s">
        <v>51</v>
      </c>
      <c r="B26" s="18" t="s">
        <v>52</v>
      </c>
      <c r="C26" s="19" t="s">
        <v>53</v>
      </c>
      <c r="D26" s="5">
        <v>549.0</v>
      </c>
      <c r="E26" s="20">
        <f>SUM(D26:D28)</f>
        <v>838</v>
      </c>
      <c r="F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1"/>
      <c r="B27" s="2" t="s">
        <v>54</v>
      </c>
      <c r="D27" s="5">
        <v>128.0</v>
      </c>
      <c r="E27" s="22"/>
      <c r="F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7"/>
      <c r="B28" s="8" t="s">
        <v>55</v>
      </c>
      <c r="C28" s="9"/>
      <c r="D28" s="10">
        <v>161.0</v>
      </c>
      <c r="E28" s="11"/>
      <c r="F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17" t="s">
        <v>56</v>
      </c>
      <c r="B29" s="18" t="s">
        <v>57</v>
      </c>
      <c r="C29" s="19" t="s">
        <v>58</v>
      </c>
      <c r="D29" s="5">
        <v>1024.0</v>
      </c>
      <c r="E29" s="20">
        <f>SUM(D29:D30)</f>
        <v>1314</v>
      </c>
      <c r="F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7"/>
      <c r="B30" s="8" t="s">
        <v>59</v>
      </c>
      <c r="C30" s="9"/>
      <c r="D30" s="10">
        <v>290.0</v>
      </c>
      <c r="E30" s="11"/>
      <c r="F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17" t="s">
        <v>60</v>
      </c>
      <c r="B31" s="18" t="s">
        <v>61</v>
      </c>
      <c r="C31" s="19" t="s">
        <v>62</v>
      </c>
      <c r="D31" s="5">
        <v>458.0</v>
      </c>
      <c r="E31" s="20">
        <f>SUM(D31:D33)</f>
        <v>488</v>
      </c>
      <c r="F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1"/>
      <c r="B32" s="2" t="s">
        <v>63</v>
      </c>
      <c r="D32" s="5">
        <v>24.0</v>
      </c>
      <c r="E32" s="22"/>
      <c r="F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/>
      <c r="B33" s="2" t="s">
        <v>64</v>
      </c>
      <c r="D33" s="10">
        <v>6.0</v>
      </c>
      <c r="E33" s="23"/>
      <c r="F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1" t="s">
        <v>65</v>
      </c>
      <c r="B34" s="32" t="s">
        <v>66</v>
      </c>
      <c r="C34" s="33" t="s">
        <v>67</v>
      </c>
      <c r="D34" s="5">
        <v>1722.0</v>
      </c>
      <c r="E34" s="34">
        <f>SUM(D34:D35)</f>
        <v>1838</v>
      </c>
      <c r="F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5"/>
      <c r="B35" s="36" t="s">
        <v>68</v>
      </c>
      <c r="C35" s="37"/>
      <c r="D35" s="10">
        <v>116.0</v>
      </c>
      <c r="E35" s="38"/>
      <c r="F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7.75" customHeight="1">
      <c r="A36" s="3" t="s">
        <v>69</v>
      </c>
      <c r="B36" s="2" t="s">
        <v>70</v>
      </c>
      <c r="C36" s="4" t="s">
        <v>71</v>
      </c>
      <c r="D36" s="5">
        <v>322.0</v>
      </c>
      <c r="E36" s="28">
        <f>SUM(D36:D41)</f>
        <v>3129</v>
      </c>
      <c r="F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1"/>
      <c r="B37" s="2" t="s">
        <v>72</v>
      </c>
      <c r="D37" s="5">
        <v>20.0</v>
      </c>
      <c r="E37" s="22"/>
      <c r="F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1"/>
      <c r="B38" s="2" t="s">
        <v>73</v>
      </c>
      <c r="D38" s="5">
        <v>2013.0</v>
      </c>
      <c r="E38" s="22"/>
      <c r="F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1"/>
      <c r="B39" s="2" t="s">
        <v>74</v>
      </c>
      <c r="D39" s="5">
        <v>222.0</v>
      </c>
      <c r="E39" s="22"/>
      <c r="F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1"/>
      <c r="B40" s="2" t="s">
        <v>75</v>
      </c>
      <c r="D40" s="5">
        <v>170.0</v>
      </c>
      <c r="E40" s="22"/>
      <c r="F40" s="2"/>
      <c r="L40" s="2"/>
      <c r="M40" s="39"/>
      <c r="N40" s="40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7.75" customHeight="1">
      <c r="A41" s="7"/>
      <c r="B41" s="8" t="s">
        <v>76</v>
      </c>
      <c r="C41" s="9"/>
      <c r="D41" s="10">
        <v>382.0</v>
      </c>
      <c r="E41" s="11"/>
      <c r="F41" s="2"/>
      <c r="L41" s="2"/>
      <c r="M41" s="39"/>
      <c r="N41" s="40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30.75" customHeight="1">
      <c r="A42" s="17" t="s">
        <v>77</v>
      </c>
      <c r="B42" s="18" t="s">
        <v>78</v>
      </c>
      <c r="C42" s="19" t="s">
        <v>79</v>
      </c>
      <c r="D42" s="5">
        <v>106.0</v>
      </c>
      <c r="E42" s="20">
        <f>SUM(D42:D43)</f>
        <v>983</v>
      </c>
      <c r="F42" s="2"/>
      <c r="L42" s="2"/>
      <c r="M42" s="39"/>
      <c r="N42" s="40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0.75" customHeight="1">
      <c r="A43" s="7"/>
      <c r="B43" s="8" t="s">
        <v>80</v>
      </c>
      <c r="C43" s="9"/>
      <c r="D43" s="10">
        <v>877.0</v>
      </c>
      <c r="E43" s="11"/>
      <c r="F43" s="2"/>
      <c r="L43" s="2"/>
      <c r="M43" s="39"/>
      <c r="N43" s="40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17" t="s">
        <v>81</v>
      </c>
      <c r="B44" s="18" t="s">
        <v>82</v>
      </c>
      <c r="C44" s="19" t="s">
        <v>83</v>
      </c>
      <c r="D44" s="5">
        <v>431.0</v>
      </c>
      <c r="E44" s="20">
        <f>SUM(D44:D45)</f>
        <v>576</v>
      </c>
      <c r="F44" s="2"/>
      <c r="L44" s="2"/>
      <c r="M44" s="39"/>
      <c r="N44" s="40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7"/>
      <c r="B45" s="8" t="s">
        <v>84</v>
      </c>
      <c r="C45" s="9"/>
      <c r="D45" s="10">
        <v>145.0</v>
      </c>
      <c r="E45" s="11"/>
      <c r="F45" s="2"/>
      <c r="L45" s="2"/>
      <c r="M45" s="39"/>
      <c r="N45" s="40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17" t="s">
        <v>85</v>
      </c>
      <c r="B46" s="18" t="s">
        <v>86</v>
      </c>
      <c r="C46" s="19" t="s">
        <v>87</v>
      </c>
      <c r="D46" s="5">
        <v>84.0</v>
      </c>
      <c r="E46" s="20">
        <f>SUM(D46:D51)</f>
        <v>627</v>
      </c>
      <c r="F46" s="2"/>
      <c r="L46" s="2"/>
      <c r="M46" s="39"/>
      <c r="N46" s="40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1"/>
      <c r="B47" s="2" t="s">
        <v>88</v>
      </c>
      <c r="D47" s="5">
        <v>53.0</v>
      </c>
      <c r="E47" s="22"/>
      <c r="F47" s="2"/>
      <c r="L47" s="2"/>
      <c r="M47" s="39"/>
      <c r="N47" s="40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1"/>
      <c r="B48" s="2" t="s">
        <v>89</v>
      </c>
      <c r="D48" s="5">
        <v>263.0</v>
      </c>
      <c r="E48" s="22"/>
      <c r="F48" s="2"/>
      <c r="L48" s="2"/>
      <c r="M48" s="39"/>
      <c r="N48" s="40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1"/>
      <c r="B49" s="2" t="s">
        <v>90</v>
      </c>
      <c r="D49" s="5">
        <v>71.0</v>
      </c>
      <c r="E49" s="22"/>
      <c r="F49" s="2"/>
      <c r="L49" s="2"/>
      <c r="M49" s="39"/>
      <c r="N49" s="4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1"/>
      <c r="B50" s="2" t="s">
        <v>91</v>
      </c>
      <c r="D50" s="5">
        <v>64.0</v>
      </c>
      <c r="E50" s="22"/>
      <c r="F50" s="2"/>
      <c r="L50" s="2"/>
      <c r="M50" s="39"/>
      <c r="N50" s="40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7"/>
      <c r="B51" s="8" t="s">
        <v>92</v>
      </c>
      <c r="C51" s="9"/>
      <c r="D51" s="10">
        <v>92.0</v>
      </c>
      <c r="E51" s="11"/>
      <c r="F51" s="2"/>
      <c r="L51" s="2"/>
      <c r="M51" s="39"/>
      <c r="N51" s="40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17" t="s">
        <v>93</v>
      </c>
      <c r="B52" s="18" t="s">
        <v>94</v>
      </c>
      <c r="C52" s="19" t="s">
        <v>95</v>
      </c>
      <c r="D52" s="5">
        <v>112.0</v>
      </c>
      <c r="E52" s="20">
        <f>SUM(D52:D58)</f>
        <v>581</v>
      </c>
      <c r="F52" s="2"/>
      <c r="L52" s="2"/>
      <c r="M52" s="39"/>
      <c r="N52" s="40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7.75" customHeight="1">
      <c r="A53" s="21"/>
      <c r="B53" s="2" t="s">
        <v>96</v>
      </c>
      <c r="D53" s="5">
        <v>35.0</v>
      </c>
      <c r="E53" s="22"/>
      <c r="F53" s="2"/>
      <c r="L53" s="2"/>
      <c r="M53" s="39"/>
      <c r="N53" s="40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1"/>
      <c r="B54" s="2" t="s">
        <v>97</v>
      </c>
      <c r="D54" s="5">
        <v>13.0</v>
      </c>
      <c r="E54" s="22"/>
      <c r="F54" s="2"/>
      <c r="L54" s="2"/>
      <c r="M54" s="39"/>
      <c r="N54" s="40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7.75" customHeight="1">
      <c r="A55" s="21"/>
      <c r="B55" s="2" t="s">
        <v>98</v>
      </c>
      <c r="D55" s="5">
        <v>246.0</v>
      </c>
      <c r="E55" s="22"/>
      <c r="F55" s="2"/>
      <c r="L55" s="2"/>
      <c r="M55" s="39"/>
      <c r="N55" s="40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1"/>
      <c r="B56" s="2" t="s">
        <v>99</v>
      </c>
      <c r="D56" s="5">
        <v>39.0</v>
      </c>
      <c r="E56" s="22"/>
      <c r="F56" s="2"/>
      <c r="L56" s="2"/>
      <c r="M56" s="39"/>
      <c r="N56" s="40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1"/>
      <c r="B57" s="2" t="s">
        <v>100</v>
      </c>
      <c r="D57" s="5">
        <v>100.0</v>
      </c>
      <c r="E57" s="22"/>
      <c r="F57" s="2"/>
      <c r="L57" s="2"/>
      <c r="M57" s="39"/>
      <c r="N57" s="40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7"/>
      <c r="B58" s="8" t="s">
        <v>101</v>
      </c>
      <c r="C58" s="9"/>
      <c r="D58" s="10">
        <v>36.0</v>
      </c>
      <c r="E58" s="11"/>
      <c r="F58" s="2"/>
      <c r="L58" s="2"/>
      <c r="M58" s="39"/>
      <c r="N58" s="40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17" t="s">
        <v>102</v>
      </c>
      <c r="B59" s="18" t="s">
        <v>103</v>
      </c>
      <c r="C59" s="19" t="s">
        <v>104</v>
      </c>
      <c r="D59" s="5">
        <v>549.0</v>
      </c>
      <c r="E59" s="20">
        <f>SUM(D59:D60)</f>
        <v>747</v>
      </c>
      <c r="F59" s="2"/>
      <c r="L59" s="2"/>
      <c r="M59" s="39"/>
      <c r="N59" s="4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7"/>
      <c r="B60" s="8" t="s">
        <v>105</v>
      </c>
      <c r="C60" s="9"/>
      <c r="D60" s="10">
        <v>198.0</v>
      </c>
      <c r="E60" s="11"/>
      <c r="F60" s="2"/>
      <c r="L60" s="2"/>
      <c r="M60" s="39"/>
      <c r="N60" s="4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7" t="s">
        <v>106</v>
      </c>
      <c r="B61" s="18" t="s">
        <v>107</v>
      </c>
      <c r="C61" s="19" t="s">
        <v>108</v>
      </c>
      <c r="D61" s="5">
        <v>105.0</v>
      </c>
      <c r="E61" s="20">
        <f>SUM(D61:D64)</f>
        <v>519</v>
      </c>
      <c r="F61" s="2"/>
      <c r="L61" s="2"/>
      <c r="M61" s="39"/>
      <c r="N61" s="40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1"/>
      <c r="B62" s="2" t="s">
        <v>109</v>
      </c>
      <c r="D62" s="5">
        <v>336.0</v>
      </c>
      <c r="E62" s="22"/>
      <c r="F62" s="2"/>
      <c r="L62" s="2"/>
      <c r="M62" s="39"/>
      <c r="N62" s="4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1"/>
      <c r="B63" s="2" t="s">
        <v>110</v>
      </c>
      <c r="D63" s="5">
        <v>32.0</v>
      </c>
      <c r="E63" s="22"/>
      <c r="F63" s="2"/>
      <c r="L63" s="2"/>
      <c r="M63" s="39"/>
      <c r="N63" s="40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7.75" customHeight="1">
      <c r="A64" s="7"/>
      <c r="B64" s="8" t="s">
        <v>111</v>
      </c>
      <c r="C64" s="9"/>
      <c r="D64" s="10">
        <v>46.0</v>
      </c>
      <c r="E64" s="11"/>
      <c r="F64" s="2"/>
      <c r="L64" s="2"/>
      <c r="M64" s="39"/>
      <c r="N64" s="40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2" t="s">
        <v>112</v>
      </c>
      <c r="B65" s="13" t="s">
        <v>113</v>
      </c>
      <c r="C65" s="14" t="s">
        <v>114</v>
      </c>
      <c r="D65" s="10">
        <v>556.0</v>
      </c>
      <c r="E65" s="30">
        <v>556.0</v>
      </c>
      <c r="F65" s="2"/>
      <c r="L65" s="2"/>
      <c r="M65" s="39"/>
      <c r="N65" s="40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2" t="s">
        <v>115</v>
      </c>
      <c r="B66" s="13" t="s">
        <v>116</v>
      </c>
      <c r="C66" s="14" t="s">
        <v>25</v>
      </c>
      <c r="D66" s="10">
        <v>307.0</v>
      </c>
      <c r="E66" s="30">
        <v>307.0</v>
      </c>
      <c r="F66" s="2"/>
      <c r="L66" s="2"/>
      <c r="M66" s="39"/>
      <c r="N66" s="40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7" t="s">
        <v>117</v>
      </c>
      <c r="B67" s="18" t="s">
        <v>118</v>
      </c>
      <c r="C67" s="19" t="s">
        <v>119</v>
      </c>
      <c r="D67" s="5">
        <v>64.0</v>
      </c>
      <c r="E67" s="20">
        <f>SUM(D67:D73)</f>
        <v>569</v>
      </c>
      <c r="F67" s="2"/>
      <c r="L67" s="2"/>
      <c r="M67" s="39"/>
      <c r="N67" s="40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1"/>
      <c r="B68" s="2" t="s">
        <v>120</v>
      </c>
      <c r="D68" s="5">
        <v>87.0</v>
      </c>
      <c r="E68" s="22"/>
      <c r="F68" s="2"/>
      <c r="L68" s="2"/>
      <c r="M68" s="39"/>
      <c r="N68" s="40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1"/>
      <c r="B69" s="2" t="s">
        <v>121</v>
      </c>
      <c r="D69" s="5">
        <v>64.0</v>
      </c>
      <c r="E69" s="22"/>
      <c r="F69" s="2"/>
      <c r="L69" s="2"/>
      <c r="M69" s="39"/>
      <c r="N69" s="40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1"/>
      <c r="B70" s="2" t="s">
        <v>122</v>
      </c>
      <c r="D70" s="5">
        <v>187.0</v>
      </c>
      <c r="E70" s="22"/>
      <c r="F70" s="2"/>
      <c r="L70" s="2"/>
      <c r="M70" s="39"/>
      <c r="N70" s="40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1"/>
      <c r="B71" s="2" t="s">
        <v>123</v>
      </c>
      <c r="D71" s="5">
        <v>81.0</v>
      </c>
      <c r="E71" s="22"/>
      <c r="F71" s="2"/>
      <c r="L71" s="2"/>
      <c r="M71" s="39"/>
      <c r="N71" s="40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1"/>
      <c r="B72" s="2" t="s">
        <v>124</v>
      </c>
      <c r="D72" s="5">
        <v>21.0</v>
      </c>
      <c r="E72" s="22"/>
      <c r="F72" s="2"/>
      <c r="L72" s="2"/>
      <c r="M72" s="39"/>
      <c r="N72" s="40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7"/>
      <c r="B73" s="8" t="s">
        <v>125</v>
      </c>
      <c r="C73" s="9"/>
      <c r="D73" s="10">
        <v>65.0</v>
      </c>
      <c r="E73" s="11"/>
      <c r="F73" s="2"/>
      <c r="L73" s="2"/>
      <c r="M73" s="39"/>
      <c r="N73" s="40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17" t="s">
        <v>126</v>
      </c>
      <c r="B74" s="18" t="s">
        <v>127</v>
      </c>
      <c r="C74" s="19" t="s">
        <v>128</v>
      </c>
      <c r="D74" s="5">
        <v>258.0</v>
      </c>
      <c r="E74" s="41">
        <f>SUM(D74:D85)</f>
        <v>1588</v>
      </c>
      <c r="F74" s="2"/>
      <c r="L74" s="2"/>
      <c r="M74" s="39"/>
      <c r="N74" s="4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1"/>
      <c r="B75" s="2" t="s">
        <v>129</v>
      </c>
      <c r="D75" s="5">
        <v>37.0</v>
      </c>
      <c r="E75" s="22"/>
      <c r="F75" s="2"/>
      <c r="L75" s="2"/>
      <c r="M75" s="39"/>
      <c r="N75" s="4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1"/>
      <c r="B76" s="2" t="s">
        <v>130</v>
      </c>
      <c r="D76" s="5">
        <v>39.0</v>
      </c>
      <c r="E76" s="22"/>
      <c r="F76" s="2"/>
      <c r="L76" s="2"/>
      <c r="M76" s="39"/>
      <c r="N76" s="4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1"/>
      <c r="B77" s="2" t="s">
        <v>131</v>
      </c>
      <c r="D77" s="5">
        <v>45.0</v>
      </c>
      <c r="E77" s="22"/>
      <c r="F77" s="2"/>
      <c r="L77" s="2"/>
      <c r="M77" s="39"/>
      <c r="N77" s="4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8.5" customHeight="1">
      <c r="A78" s="21"/>
      <c r="B78" s="2" t="s">
        <v>132</v>
      </c>
      <c r="D78" s="2">
        <v>2.0</v>
      </c>
      <c r="E78" s="22"/>
      <c r="F78" s="2"/>
      <c r="L78" s="2"/>
      <c r="M78" s="39"/>
      <c r="N78" s="40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1"/>
      <c r="B79" s="2" t="s">
        <v>133</v>
      </c>
      <c r="D79" s="5">
        <v>23.0</v>
      </c>
      <c r="E79" s="22"/>
      <c r="F79" s="2"/>
      <c r="L79" s="2"/>
      <c r="M79" s="39"/>
      <c r="N79" s="40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1"/>
      <c r="B80" s="2" t="s">
        <v>134</v>
      </c>
      <c r="D80" s="5">
        <v>200.0</v>
      </c>
      <c r="E80" s="22"/>
      <c r="F80" s="2"/>
      <c r="L80" s="2"/>
      <c r="M80" s="39"/>
      <c r="N80" s="40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1"/>
      <c r="B81" s="2" t="s">
        <v>135</v>
      </c>
      <c r="D81" s="5">
        <v>630.0</v>
      </c>
      <c r="E81" s="22"/>
      <c r="F81" s="2"/>
      <c r="L81" s="2"/>
      <c r="M81" s="39"/>
      <c r="N81" s="40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1"/>
      <c r="B82" s="2" t="s">
        <v>136</v>
      </c>
      <c r="D82" s="5">
        <v>150.0</v>
      </c>
      <c r="E82" s="22"/>
      <c r="F82" s="2"/>
      <c r="L82" s="2"/>
      <c r="M82" s="39"/>
      <c r="N82" s="40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5.5" customHeight="1">
      <c r="A83" s="21"/>
      <c r="B83" s="2" t="s">
        <v>137</v>
      </c>
      <c r="D83" s="5">
        <v>58.0</v>
      </c>
      <c r="E83" s="22"/>
      <c r="F83" s="2"/>
      <c r="L83" s="2"/>
      <c r="M83" s="39"/>
      <c r="N83" s="40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1"/>
      <c r="B84" s="2" t="s">
        <v>138</v>
      </c>
      <c r="D84" s="5">
        <v>28.0</v>
      </c>
      <c r="E84" s="22"/>
      <c r="F84" s="2"/>
      <c r="L84" s="2"/>
      <c r="M84" s="39"/>
      <c r="N84" s="40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7"/>
      <c r="B85" s="8" t="s">
        <v>139</v>
      </c>
      <c r="C85" s="9"/>
      <c r="D85" s="10">
        <v>118.0</v>
      </c>
      <c r="E85" s="11"/>
      <c r="F85" s="2"/>
      <c r="L85" s="2"/>
      <c r="M85" s="39"/>
      <c r="N85" s="40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17" t="s">
        <v>140</v>
      </c>
      <c r="B86" s="18" t="s">
        <v>141</v>
      </c>
      <c r="C86" s="19" t="s">
        <v>142</v>
      </c>
      <c r="D86" s="5">
        <v>212.0</v>
      </c>
      <c r="E86" s="20">
        <f>SUM(D86:D94)</f>
        <v>5155</v>
      </c>
      <c r="F86" s="2"/>
      <c r="L86" s="2"/>
      <c r="M86" s="39"/>
      <c r="N86" s="40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1"/>
      <c r="B87" s="2" t="s">
        <v>143</v>
      </c>
      <c r="D87" s="5">
        <v>416.0</v>
      </c>
      <c r="E87" s="22"/>
      <c r="F87" s="2"/>
      <c r="L87" s="2"/>
      <c r="M87" s="39"/>
      <c r="N87" s="4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1"/>
      <c r="B88" s="2" t="s">
        <v>144</v>
      </c>
      <c r="D88" s="5">
        <v>3219.0</v>
      </c>
      <c r="E88" s="22"/>
      <c r="F88" s="2"/>
      <c r="L88" s="2"/>
      <c r="M88" s="39"/>
      <c r="N88" s="4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1"/>
      <c r="B89" s="2" t="s">
        <v>145</v>
      </c>
      <c r="D89" s="5">
        <v>262.0</v>
      </c>
      <c r="E89" s="22"/>
      <c r="F89" s="2"/>
      <c r="L89" s="2"/>
      <c r="M89" s="39"/>
      <c r="N89" s="4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7.75" customHeight="1">
      <c r="A90" s="21"/>
      <c r="B90" s="2" t="s">
        <v>146</v>
      </c>
      <c r="D90" s="5">
        <v>297.0</v>
      </c>
      <c r="E90" s="22"/>
      <c r="F90" s="2"/>
      <c r="L90" s="2"/>
      <c r="M90" s="39"/>
      <c r="N90" s="40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1"/>
      <c r="B91" s="2" t="s">
        <v>147</v>
      </c>
      <c r="D91" s="5">
        <v>138.0</v>
      </c>
      <c r="E91" s="22"/>
      <c r="F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3" t="s">
        <v>148</v>
      </c>
      <c r="B92" s="2" t="s">
        <v>149</v>
      </c>
      <c r="D92" s="5">
        <v>161.0</v>
      </c>
      <c r="E92" s="22"/>
      <c r="F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1"/>
      <c r="B93" s="42" t="s">
        <v>150</v>
      </c>
      <c r="D93" s="5">
        <v>223.0</v>
      </c>
      <c r="E93" s="22"/>
      <c r="F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7"/>
      <c r="B94" s="8" t="s">
        <v>151</v>
      </c>
      <c r="C94" s="9"/>
      <c r="D94" s="10">
        <v>227.0</v>
      </c>
      <c r="E94" s="11"/>
      <c r="F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17" t="s">
        <v>152</v>
      </c>
      <c r="B95" s="18" t="s">
        <v>153</v>
      </c>
      <c r="C95" s="19" t="s">
        <v>154</v>
      </c>
      <c r="D95" s="2">
        <v>185.0</v>
      </c>
      <c r="E95" s="20">
        <f>SUM(D95:D100)</f>
        <v>2002</v>
      </c>
      <c r="F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1"/>
      <c r="B96" s="2" t="s">
        <v>155</v>
      </c>
      <c r="D96" s="5">
        <v>174.0</v>
      </c>
      <c r="E96" s="22"/>
      <c r="F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1"/>
      <c r="B97" s="2" t="s">
        <v>156</v>
      </c>
      <c r="D97" s="5">
        <v>161.0</v>
      </c>
      <c r="E97" s="22"/>
      <c r="F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1"/>
      <c r="B98" s="2" t="s">
        <v>157</v>
      </c>
      <c r="D98" s="5">
        <v>1115.0</v>
      </c>
      <c r="E98" s="2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1"/>
      <c r="B99" s="2" t="s">
        <v>158</v>
      </c>
      <c r="D99" s="5">
        <v>213.0</v>
      </c>
      <c r="E99" s="2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7"/>
      <c r="B100" s="8" t="s">
        <v>159</v>
      </c>
      <c r="C100" s="9"/>
      <c r="D100" s="10">
        <v>154.0</v>
      </c>
      <c r="E100" s="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3" t="s">
        <v>160</v>
      </c>
      <c r="B101" s="2" t="s">
        <v>161</v>
      </c>
      <c r="C101" s="4" t="s">
        <v>162</v>
      </c>
      <c r="D101" s="43">
        <v>151.0</v>
      </c>
      <c r="E101" s="6">
        <f>SUM(D101:D108)</f>
        <v>2555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1"/>
      <c r="B102" s="2" t="s">
        <v>163</v>
      </c>
      <c r="D102" s="43">
        <v>117.0</v>
      </c>
      <c r="E102" s="2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1"/>
      <c r="B103" s="2" t="s">
        <v>164</v>
      </c>
      <c r="D103" s="43">
        <v>1421.0</v>
      </c>
      <c r="E103" s="2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1"/>
      <c r="B104" s="2" t="s">
        <v>165</v>
      </c>
      <c r="D104" s="43">
        <v>271.0</v>
      </c>
      <c r="E104" s="2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7.75" customHeight="1">
      <c r="A105" s="21"/>
      <c r="B105" s="42" t="s">
        <v>166</v>
      </c>
      <c r="D105" s="44">
        <v>126.0</v>
      </c>
      <c r="E105" s="2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1"/>
      <c r="B106" s="2" t="s">
        <v>167</v>
      </c>
      <c r="D106" s="43">
        <v>169.0</v>
      </c>
      <c r="E106" s="2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1"/>
      <c r="B107" s="2" t="s">
        <v>168</v>
      </c>
      <c r="D107" s="43">
        <v>171.0</v>
      </c>
      <c r="E107" s="2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0" customHeight="1">
      <c r="A108" s="7"/>
      <c r="B108" s="8" t="s">
        <v>169</v>
      </c>
      <c r="C108" s="9"/>
      <c r="D108" s="45">
        <v>129.0</v>
      </c>
      <c r="E108" s="11"/>
      <c r="F108" s="46"/>
      <c r="G108" s="2"/>
      <c r="H108" s="2"/>
      <c r="I108" s="2"/>
      <c r="J108" s="2"/>
      <c r="K108" s="2"/>
      <c r="L108" s="46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0" customHeight="1">
      <c r="A109" s="17" t="s">
        <v>170</v>
      </c>
      <c r="B109" s="18" t="s">
        <v>171</v>
      </c>
      <c r="C109" s="19" t="s">
        <v>172</v>
      </c>
      <c r="D109" s="43">
        <v>369.0</v>
      </c>
      <c r="E109" s="20">
        <f>SUM(D109:D111)</f>
        <v>467</v>
      </c>
      <c r="F109" s="46"/>
      <c r="G109" s="2"/>
      <c r="H109" s="2"/>
      <c r="I109" s="2"/>
      <c r="J109" s="2"/>
      <c r="K109" s="2"/>
      <c r="L109" s="46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1"/>
      <c r="B110" s="2" t="s">
        <v>173</v>
      </c>
      <c r="D110" s="43">
        <v>45.0</v>
      </c>
      <c r="E110" s="22"/>
      <c r="F110" s="46"/>
      <c r="G110" s="2"/>
      <c r="H110" s="2"/>
      <c r="I110" s="2"/>
      <c r="J110" s="2"/>
      <c r="K110" s="2"/>
      <c r="L110" s="4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7"/>
      <c r="B111" s="8" t="s">
        <v>174</v>
      </c>
      <c r="C111" s="9"/>
      <c r="D111" s="47">
        <v>53.0</v>
      </c>
      <c r="E111" s="11"/>
      <c r="F111" s="46"/>
      <c r="G111" s="2"/>
      <c r="H111" s="2"/>
      <c r="I111" s="2"/>
      <c r="J111" s="2"/>
      <c r="K111" s="2"/>
      <c r="L111" s="4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34.5" customHeight="1">
      <c r="A112" s="12" t="s">
        <v>175</v>
      </c>
      <c r="B112" s="13" t="s">
        <v>176</v>
      </c>
      <c r="C112" s="14" t="s">
        <v>177</v>
      </c>
      <c r="D112" s="47">
        <v>461.0</v>
      </c>
      <c r="E112" s="48">
        <f>D112</f>
        <v>461</v>
      </c>
      <c r="F112" s="46"/>
      <c r="G112" s="2"/>
      <c r="H112" s="2"/>
      <c r="I112" s="2"/>
      <c r="J112" s="2"/>
      <c r="K112" s="2"/>
      <c r="L112" s="4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7" t="s">
        <v>178</v>
      </c>
      <c r="B113" s="18" t="s">
        <v>179</v>
      </c>
      <c r="C113" s="19" t="s">
        <v>180</v>
      </c>
      <c r="D113" s="43">
        <v>231.0</v>
      </c>
      <c r="E113" s="20">
        <f>SUM(D113:D114)</f>
        <v>753</v>
      </c>
      <c r="F113" s="46"/>
      <c r="G113" s="2"/>
      <c r="H113" s="2"/>
      <c r="I113" s="2"/>
      <c r="J113" s="2"/>
      <c r="K113" s="2"/>
      <c r="L113" s="4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7"/>
      <c r="B114" s="8" t="s">
        <v>181</v>
      </c>
      <c r="C114" s="9"/>
      <c r="D114" s="47">
        <v>522.0</v>
      </c>
      <c r="E114" s="11"/>
      <c r="F114" s="46"/>
      <c r="G114" s="2"/>
      <c r="H114" s="2"/>
      <c r="I114" s="2"/>
      <c r="J114" s="2"/>
      <c r="K114" s="2"/>
      <c r="L114" s="4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7" t="s">
        <v>182</v>
      </c>
      <c r="B115" s="18" t="s">
        <v>183</v>
      </c>
      <c r="C115" s="19" t="s">
        <v>184</v>
      </c>
      <c r="D115" s="44">
        <v>74.0</v>
      </c>
      <c r="E115" s="49">
        <f>SUM(D115:D130)</f>
        <v>2155</v>
      </c>
      <c r="F115" s="46"/>
      <c r="G115" s="2"/>
      <c r="H115" s="2"/>
      <c r="I115" s="2"/>
      <c r="J115" s="2"/>
      <c r="K115" s="2"/>
      <c r="L115" s="4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1"/>
      <c r="B116" s="2" t="s">
        <v>185</v>
      </c>
      <c r="D116" s="43">
        <v>80.0</v>
      </c>
      <c r="E116" s="50"/>
      <c r="F116" s="46"/>
      <c r="G116" s="2"/>
      <c r="H116" s="2"/>
      <c r="I116" s="2"/>
      <c r="J116" s="2"/>
      <c r="K116" s="2"/>
      <c r="L116" s="4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1"/>
      <c r="B117" s="2" t="s">
        <v>186</v>
      </c>
      <c r="D117" s="43">
        <v>148.0</v>
      </c>
      <c r="E117" s="50"/>
      <c r="F117" s="46"/>
      <c r="G117" s="2"/>
      <c r="H117" s="2"/>
      <c r="I117" s="2"/>
      <c r="J117" s="2"/>
      <c r="K117" s="2"/>
      <c r="L117" s="4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1"/>
      <c r="B118" s="2" t="s">
        <v>187</v>
      </c>
      <c r="D118" s="43">
        <v>130.0</v>
      </c>
      <c r="E118" s="50"/>
      <c r="F118" s="46"/>
      <c r="G118" s="2"/>
      <c r="H118" s="2"/>
      <c r="I118" s="2"/>
      <c r="J118" s="2"/>
      <c r="K118" s="2"/>
      <c r="L118" s="4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1"/>
      <c r="B119" s="2" t="s">
        <v>188</v>
      </c>
      <c r="D119" s="43">
        <v>67.0</v>
      </c>
      <c r="E119" s="50"/>
      <c r="F119" s="51"/>
      <c r="G119" s="46"/>
      <c r="H119" s="46"/>
      <c r="I119" s="46"/>
      <c r="J119" s="46"/>
      <c r="K119" s="46"/>
      <c r="L119" s="46"/>
      <c r="M119" s="46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1"/>
      <c r="B120" s="2" t="s">
        <v>189</v>
      </c>
      <c r="D120" s="43">
        <v>226.0</v>
      </c>
      <c r="E120" s="50"/>
      <c r="F120" s="46"/>
      <c r="G120" s="46"/>
      <c r="H120" s="46"/>
      <c r="I120" s="46"/>
      <c r="J120" s="46"/>
      <c r="K120" s="46"/>
      <c r="L120" s="46"/>
      <c r="M120" s="46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1"/>
      <c r="B121" s="2" t="s">
        <v>190</v>
      </c>
      <c r="D121" s="43">
        <v>120.0</v>
      </c>
      <c r="E121" s="50"/>
      <c r="F121" s="46"/>
      <c r="G121" s="46"/>
      <c r="H121" s="46"/>
      <c r="I121" s="46"/>
      <c r="J121" s="46"/>
      <c r="K121" s="46"/>
      <c r="L121" s="46"/>
      <c r="M121" s="46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1"/>
      <c r="B122" s="2" t="s">
        <v>191</v>
      </c>
      <c r="D122" s="43">
        <v>127.0</v>
      </c>
      <c r="E122" s="50"/>
      <c r="F122" s="46"/>
      <c r="G122" s="46"/>
      <c r="H122" s="46"/>
      <c r="I122" s="46"/>
      <c r="J122" s="46"/>
      <c r="K122" s="46"/>
      <c r="L122" s="46"/>
      <c r="M122" s="46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1"/>
      <c r="B123" s="2" t="s">
        <v>192</v>
      </c>
      <c r="D123" s="43">
        <v>54.0</v>
      </c>
      <c r="E123" s="5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1"/>
      <c r="B124" s="2" t="s">
        <v>193</v>
      </c>
      <c r="D124" s="43">
        <v>753.0</v>
      </c>
      <c r="E124" s="5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1"/>
      <c r="B125" s="2" t="s">
        <v>194</v>
      </c>
      <c r="D125" s="43">
        <v>41.0</v>
      </c>
      <c r="E125" s="5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1"/>
      <c r="B126" s="2" t="s">
        <v>195</v>
      </c>
      <c r="D126" s="43">
        <v>46.0</v>
      </c>
      <c r="E126" s="5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1"/>
      <c r="B127" s="2" t="s">
        <v>196</v>
      </c>
      <c r="D127" s="43">
        <v>155.0</v>
      </c>
      <c r="E127" s="5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1"/>
      <c r="B128" s="2" t="s">
        <v>197</v>
      </c>
      <c r="D128" s="43">
        <v>41.0</v>
      </c>
      <c r="E128" s="5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1"/>
      <c r="B129" s="2" t="s">
        <v>198</v>
      </c>
      <c r="D129" s="43">
        <v>39.0</v>
      </c>
      <c r="E129" s="5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7"/>
      <c r="B130" s="2" t="s">
        <v>199</v>
      </c>
      <c r="C130" s="9"/>
      <c r="D130" s="47">
        <v>54.0</v>
      </c>
      <c r="E130" s="3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31" t="s">
        <v>200</v>
      </c>
      <c r="B131" s="32" t="s">
        <v>201</v>
      </c>
      <c r="C131" s="33" t="s">
        <v>29</v>
      </c>
      <c r="D131" s="43">
        <v>94.0</v>
      </c>
      <c r="E131" s="34">
        <f>SUM(D131:D135)</f>
        <v>508</v>
      </c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2"/>
      <c r="B132" s="2" t="s">
        <v>202</v>
      </c>
      <c r="D132" s="43">
        <v>73.0</v>
      </c>
      <c r="E132" s="5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52"/>
      <c r="B133" s="2" t="s">
        <v>203</v>
      </c>
      <c r="D133" s="43">
        <v>214.0</v>
      </c>
      <c r="E133" s="5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52"/>
      <c r="B134" s="2" t="s">
        <v>204</v>
      </c>
      <c r="D134" s="43">
        <v>42.0</v>
      </c>
      <c r="E134" s="5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35"/>
      <c r="B135" s="36" t="s">
        <v>205</v>
      </c>
      <c r="C135" s="37"/>
      <c r="D135" s="47">
        <v>85.0</v>
      </c>
      <c r="E135" s="3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7" t="s">
        <v>206</v>
      </c>
      <c r="B136" s="18" t="s">
        <v>207</v>
      </c>
      <c r="C136" s="19" t="s">
        <v>208</v>
      </c>
      <c r="D136" s="43">
        <v>275.0</v>
      </c>
      <c r="E136" s="28">
        <f>SUM(D136:D139)</f>
        <v>1170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1"/>
      <c r="B137" s="2" t="s">
        <v>209</v>
      </c>
      <c r="D137" s="43">
        <v>148.0</v>
      </c>
      <c r="E137" s="2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1"/>
      <c r="B138" s="2" t="s">
        <v>210</v>
      </c>
      <c r="D138" s="43">
        <v>99.0</v>
      </c>
      <c r="E138" s="2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7"/>
      <c r="B139" s="8" t="s">
        <v>211</v>
      </c>
      <c r="C139" s="9"/>
      <c r="D139" s="47">
        <v>648.0</v>
      </c>
      <c r="E139" s="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7" t="s">
        <v>212</v>
      </c>
      <c r="B140" s="18" t="s">
        <v>213</v>
      </c>
      <c r="C140" s="19" t="s">
        <v>29</v>
      </c>
      <c r="D140" s="43">
        <v>84.0</v>
      </c>
      <c r="E140" s="20">
        <f>SUM(D140:D143)</f>
        <v>835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1"/>
      <c r="B141" s="2" t="s">
        <v>214</v>
      </c>
      <c r="D141" s="43">
        <v>110.0</v>
      </c>
      <c r="E141" s="2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1"/>
      <c r="B142" s="2" t="s">
        <v>215</v>
      </c>
      <c r="D142" s="43">
        <v>231.0</v>
      </c>
      <c r="E142" s="2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7"/>
      <c r="B143" s="8" t="s">
        <v>216</v>
      </c>
      <c r="C143" s="9"/>
      <c r="D143" s="47">
        <v>410.0</v>
      </c>
      <c r="E143" s="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7" t="s">
        <v>217</v>
      </c>
      <c r="B144" s="18" t="s">
        <v>218</v>
      </c>
      <c r="C144" s="19" t="s">
        <v>219</v>
      </c>
      <c r="D144" s="43">
        <v>295.0</v>
      </c>
      <c r="E144" s="20">
        <f>SUM(D144:D146)</f>
        <v>437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1"/>
      <c r="B145" s="2" t="s">
        <v>220</v>
      </c>
      <c r="D145" s="43">
        <v>86.0</v>
      </c>
      <c r="E145" s="2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7"/>
      <c r="B146" s="8" t="s">
        <v>221</v>
      </c>
      <c r="C146" s="9"/>
      <c r="D146" s="47">
        <v>56.0</v>
      </c>
      <c r="E146" s="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7" t="s">
        <v>222</v>
      </c>
      <c r="B147" s="18" t="s">
        <v>223</v>
      </c>
      <c r="C147" s="19" t="s">
        <v>224</v>
      </c>
      <c r="D147" s="43">
        <v>92.0</v>
      </c>
      <c r="E147" s="20">
        <f>SUM(D147:D149)</f>
        <v>467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1"/>
      <c r="B148" s="2" t="s">
        <v>225</v>
      </c>
      <c r="D148" s="43">
        <v>236.0</v>
      </c>
      <c r="E148" s="2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7"/>
      <c r="B149" s="8" t="s">
        <v>226</v>
      </c>
      <c r="C149" s="9"/>
      <c r="D149" s="47">
        <v>139.0</v>
      </c>
      <c r="E149" s="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2" t="s">
        <v>227</v>
      </c>
      <c r="B150" s="13" t="s">
        <v>228</v>
      </c>
      <c r="C150" s="14" t="s">
        <v>229</v>
      </c>
      <c r="D150" s="47">
        <v>584.0</v>
      </c>
      <c r="E150" s="48">
        <f>D150</f>
        <v>584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7" t="s">
        <v>230</v>
      </c>
      <c r="B151" s="18" t="s">
        <v>231</v>
      </c>
      <c r="C151" s="19" t="s">
        <v>232</v>
      </c>
      <c r="D151" s="43">
        <v>89.0</v>
      </c>
      <c r="E151" s="20">
        <f>SUM(D151:D154)</f>
        <v>743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1"/>
      <c r="B152" s="2" t="s">
        <v>233</v>
      </c>
      <c r="D152" s="43">
        <v>145.0</v>
      </c>
      <c r="E152" s="2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1"/>
      <c r="B153" s="2" t="s">
        <v>234</v>
      </c>
      <c r="D153" s="43">
        <v>118.0</v>
      </c>
      <c r="E153" s="2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7"/>
      <c r="B154" s="8" t="s">
        <v>235</v>
      </c>
      <c r="C154" s="9"/>
      <c r="D154" s="47">
        <v>391.0</v>
      </c>
      <c r="E154" s="1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7" t="s">
        <v>236</v>
      </c>
      <c r="B155" s="18" t="s">
        <v>237</v>
      </c>
      <c r="C155" s="19" t="s">
        <v>29</v>
      </c>
      <c r="D155" s="43">
        <v>176.0</v>
      </c>
      <c r="E155" s="20">
        <f>SUM(D155:D156)</f>
        <v>845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7"/>
      <c r="B156" s="8" t="s">
        <v>238</v>
      </c>
      <c r="C156" s="9"/>
      <c r="D156" s="47">
        <v>669.0</v>
      </c>
      <c r="E156" s="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7" t="s">
        <v>239</v>
      </c>
      <c r="B157" s="18" t="s">
        <v>240</v>
      </c>
      <c r="C157" s="19" t="s">
        <v>241</v>
      </c>
      <c r="D157" s="43">
        <v>137.0</v>
      </c>
      <c r="E157" s="20">
        <f>SUM(D157:D160)</f>
        <v>1274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1"/>
      <c r="B158" s="2" t="s">
        <v>242</v>
      </c>
      <c r="D158" s="43">
        <v>927.0</v>
      </c>
      <c r="E158" s="2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1"/>
      <c r="B159" s="2" t="s">
        <v>243</v>
      </c>
      <c r="D159" s="43">
        <v>66.0</v>
      </c>
      <c r="E159" s="2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7"/>
      <c r="B160" s="8" t="s">
        <v>244</v>
      </c>
      <c r="C160" s="9"/>
      <c r="D160" s="47">
        <v>144.0</v>
      </c>
      <c r="E160" s="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7" t="s">
        <v>245</v>
      </c>
      <c r="B161" s="18" t="s">
        <v>246</v>
      </c>
      <c r="C161" s="19" t="s">
        <v>247</v>
      </c>
      <c r="D161" s="43">
        <v>527.0</v>
      </c>
      <c r="E161" s="53">
        <f>SUM(D161:D163)</f>
        <v>882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1"/>
      <c r="B162" s="2" t="s">
        <v>248</v>
      </c>
      <c r="D162" s="43">
        <v>97.0</v>
      </c>
      <c r="E162" s="2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7"/>
      <c r="B163" s="8" t="s">
        <v>249</v>
      </c>
      <c r="C163" s="9"/>
      <c r="D163" s="47">
        <v>258.0</v>
      </c>
      <c r="E163" s="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7" t="s">
        <v>250</v>
      </c>
      <c r="B164" s="18" t="s">
        <v>251</v>
      </c>
      <c r="C164" s="19" t="s">
        <v>252</v>
      </c>
      <c r="D164" s="43">
        <v>44.0</v>
      </c>
      <c r="E164" s="20">
        <f>SUM(D164:D165)</f>
        <v>759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7"/>
      <c r="B165" s="8" t="s">
        <v>253</v>
      </c>
      <c r="C165" s="9"/>
      <c r="D165" s="47">
        <v>715.0</v>
      </c>
      <c r="E165" s="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7" t="s">
        <v>254</v>
      </c>
      <c r="B166" s="18" t="s">
        <v>255</v>
      </c>
      <c r="C166" s="19" t="s">
        <v>256</v>
      </c>
      <c r="D166" s="43">
        <v>303.0</v>
      </c>
      <c r="E166" s="20">
        <f>SUM(D166:D169)</f>
        <v>1694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1"/>
      <c r="B167" s="2" t="s">
        <v>257</v>
      </c>
      <c r="D167" s="43">
        <v>927.0</v>
      </c>
      <c r="E167" s="2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1"/>
      <c r="B168" s="2" t="s">
        <v>258</v>
      </c>
      <c r="D168" s="43">
        <v>259.0</v>
      </c>
      <c r="E168" s="2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7"/>
      <c r="B169" s="8" t="s">
        <v>259</v>
      </c>
      <c r="C169" s="9"/>
      <c r="D169" s="47">
        <v>205.0</v>
      </c>
      <c r="E169" s="1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7" t="s">
        <v>260</v>
      </c>
      <c r="B170" s="18" t="s">
        <v>261</v>
      </c>
      <c r="C170" s="19" t="s">
        <v>262</v>
      </c>
      <c r="D170" s="43">
        <v>48.0</v>
      </c>
      <c r="E170" s="20">
        <f>SUM(D170:D175)</f>
        <v>1194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1"/>
      <c r="B171" s="2" t="s">
        <v>263</v>
      </c>
      <c r="D171" s="43">
        <v>107.0</v>
      </c>
      <c r="E171" s="2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1"/>
      <c r="B172" s="2" t="s">
        <v>264</v>
      </c>
      <c r="D172" s="43">
        <v>103.0</v>
      </c>
      <c r="E172" s="2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1"/>
      <c r="B173" s="2" t="s">
        <v>265</v>
      </c>
      <c r="D173" s="43">
        <v>430.0</v>
      </c>
      <c r="E173" s="2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1"/>
      <c r="B174" s="2" t="s">
        <v>266</v>
      </c>
      <c r="D174" s="43">
        <v>84.0</v>
      </c>
      <c r="E174" s="2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7"/>
      <c r="B175" s="8" t="s">
        <v>267</v>
      </c>
      <c r="C175" s="9"/>
      <c r="D175" s="47">
        <v>422.0</v>
      </c>
      <c r="E175" s="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7" t="s">
        <v>268</v>
      </c>
      <c r="B176" s="18" t="s">
        <v>269</v>
      </c>
      <c r="C176" s="19" t="s">
        <v>270</v>
      </c>
      <c r="D176" s="43">
        <v>78.0</v>
      </c>
      <c r="E176" s="20">
        <f>SUM(D176:D178)</f>
        <v>607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1"/>
      <c r="B177" s="2" t="s">
        <v>271</v>
      </c>
      <c r="D177" s="43">
        <v>149.0</v>
      </c>
      <c r="E177" s="2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7"/>
      <c r="B178" s="8" t="s">
        <v>272</v>
      </c>
      <c r="C178" s="9"/>
      <c r="D178" s="43">
        <v>380.0</v>
      </c>
      <c r="E178" s="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2" t="s">
        <v>273</v>
      </c>
      <c r="B179" s="13" t="s">
        <v>274</v>
      </c>
      <c r="C179" s="14" t="s">
        <v>275</v>
      </c>
      <c r="D179" s="54">
        <v>424.0</v>
      </c>
      <c r="E179" s="48">
        <f>D179</f>
        <v>424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7" t="s">
        <v>276</v>
      </c>
      <c r="B180" s="18" t="s">
        <v>277</v>
      </c>
      <c r="C180" s="19" t="s">
        <v>278</v>
      </c>
      <c r="D180" s="44">
        <v>77.0</v>
      </c>
      <c r="E180" s="20">
        <f>SUM(D180:D183)</f>
        <v>763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1"/>
      <c r="B181" s="2" t="s">
        <v>279</v>
      </c>
      <c r="D181" s="43">
        <v>120.0</v>
      </c>
      <c r="E181" s="2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1"/>
      <c r="B182" s="2" t="s">
        <v>280</v>
      </c>
      <c r="D182" s="44">
        <v>98.0</v>
      </c>
      <c r="E182" s="2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7"/>
      <c r="B183" s="8" t="s">
        <v>281</v>
      </c>
      <c r="C183" s="9"/>
      <c r="D183" s="47">
        <v>468.0</v>
      </c>
      <c r="E183" s="1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2" t="s">
        <v>282</v>
      </c>
      <c r="B184" s="13" t="s">
        <v>283</v>
      </c>
      <c r="C184" s="14" t="s">
        <v>284</v>
      </c>
      <c r="D184" s="55">
        <v>456.0</v>
      </c>
      <c r="E184" s="48">
        <f>D184</f>
        <v>456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7" t="s">
        <v>285</v>
      </c>
      <c r="B185" s="18" t="s">
        <v>286</v>
      </c>
      <c r="C185" s="19" t="s">
        <v>287</v>
      </c>
      <c r="D185" s="43">
        <v>116.0</v>
      </c>
      <c r="E185" s="20">
        <f>SUM(D185:D187)</f>
        <v>1482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3"/>
      <c r="B186" s="2" t="s">
        <v>288</v>
      </c>
      <c r="D186" s="43">
        <v>295.0</v>
      </c>
      <c r="E186" s="2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56"/>
      <c r="B187" s="8" t="s">
        <v>289</v>
      </c>
      <c r="C187" s="9"/>
      <c r="D187" s="47">
        <v>1071.0</v>
      </c>
      <c r="E187" s="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7" t="s">
        <v>290</v>
      </c>
      <c r="B188" s="18" t="s">
        <v>291</v>
      </c>
      <c r="C188" s="19" t="s">
        <v>292</v>
      </c>
      <c r="D188" s="43">
        <v>163.0</v>
      </c>
      <c r="E188" s="20">
        <f>SUM(D188:D190)</f>
        <v>1050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1"/>
      <c r="B189" s="2" t="s">
        <v>293</v>
      </c>
      <c r="D189" s="43">
        <v>683.0</v>
      </c>
      <c r="E189" s="2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7"/>
      <c r="B190" s="8" t="s">
        <v>294</v>
      </c>
      <c r="C190" s="9"/>
      <c r="D190" s="47">
        <v>204.0</v>
      </c>
      <c r="E190" s="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2" t="s">
        <v>295</v>
      </c>
      <c r="B191" s="13" t="s">
        <v>296</v>
      </c>
      <c r="C191" s="14" t="s">
        <v>297</v>
      </c>
      <c r="D191" s="55">
        <v>600.0</v>
      </c>
      <c r="E191" s="48">
        <f>D191</f>
        <v>600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7" t="s">
        <v>298</v>
      </c>
      <c r="B192" s="18" t="s">
        <v>299</v>
      </c>
      <c r="C192" s="19" t="s">
        <v>300</v>
      </c>
      <c r="D192" s="44">
        <v>224.0</v>
      </c>
      <c r="E192" s="20">
        <f>SUM(D192:D197)</f>
        <v>1556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1"/>
      <c r="B193" s="2" t="s">
        <v>301</v>
      </c>
      <c r="D193" s="43">
        <v>262.0</v>
      </c>
      <c r="E193" s="2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1"/>
      <c r="B194" s="2" t="s">
        <v>302</v>
      </c>
      <c r="D194" s="43">
        <v>178.0</v>
      </c>
      <c r="E194" s="2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1"/>
      <c r="B195" s="2" t="s">
        <v>303</v>
      </c>
      <c r="D195" s="57">
        <v>56.0</v>
      </c>
      <c r="E195" s="2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0" customHeight="1">
      <c r="A196" s="21"/>
      <c r="B196" s="2" t="s">
        <v>304</v>
      </c>
      <c r="D196" s="43">
        <v>95.0</v>
      </c>
      <c r="E196" s="22"/>
    </row>
    <row r="197" ht="15.0" customHeight="1">
      <c r="A197" s="7"/>
      <c r="B197" s="8" t="s">
        <v>305</v>
      </c>
      <c r="C197" s="9"/>
      <c r="D197" s="47">
        <v>741.0</v>
      </c>
      <c r="E197" s="11"/>
    </row>
    <row r="198" ht="15.0" customHeight="1">
      <c r="E198" s="58"/>
    </row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9">
    <mergeCell ref="E31:E33"/>
    <mergeCell ref="E34:E35"/>
    <mergeCell ref="E36:E41"/>
    <mergeCell ref="E42:E43"/>
    <mergeCell ref="E44:E45"/>
    <mergeCell ref="E46:E51"/>
    <mergeCell ref="E52:E58"/>
    <mergeCell ref="E59:E60"/>
    <mergeCell ref="E61:E64"/>
    <mergeCell ref="E115:E130"/>
    <mergeCell ref="E131:E135"/>
    <mergeCell ref="E136:E139"/>
    <mergeCell ref="E140:E143"/>
    <mergeCell ref="E144:E146"/>
    <mergeCell ref="E170:E175"/>
    <mergeCell ref="E176:E178"/>
    <mergeCell ref="E180:E183"/>
    <mergeCell ref="E185:E187"/>
    <mergeCell ref="E188:E190"/>
    <mergeCell ref="E192:E197"/>
    <mergeCell ref="E147:E149"/>
    <mergeCell ref="E151:E154"/>
    <mergeCell ref="E155:E156"/>
    <mergeCell ref="E157:E160"/>
    <mergeCell ref="E161:E163"/>
    <mergeCell ref="E164:E165"/>
    <mergeCell ref="E166:E169"/>
    <mergeCell ref="C9:C11"/>
    <mergeCell ref="C12:C13"/>
    <mergeCell ref="C15:C18"/>
    <mergeCell ref="C19:C21"/>
    <mergeCell ref="C22:C23"/>
    <mergeCell ref="C26:C28"/>
    <mergeCell ref="C29:C30"/>
    <mergeCell ref="C31:C33"/>
    <mergeCell ref="C34:C35"/>
    <mergeCell ref="C36:C41"/>
    <mergeCell ref="C42:C43"/>
    <mergeCell ref="C44:C45"/>
    <mergeCell ref="C46:C51"/>
    <mergeCell ref="C52:C58"/>
    <mergeCell ref="C115:C130"/>
    <mergeCell ref="C131:C135"/>
    <mergeCell ref="C136:C139"/>
    <mergeCell ref="C140:C143"/>
    <mergeCell ref="C144:C146"/>
    <mergeCell ref="C147:C149"/>
    <mergeCell ref="C151:C154"/>
    <mergeCell ref="C180:C183"/>
    <mergeCell ref="C185:C187"/>
    <mergeCell ref="C188:C190"/>
    <mergeCell ref="C192:C197"/>
    <mergeCell ref="C155:C156"/>
    <mergeCell ref="C157:C160"/>
    <mergeCell ref="C161:C163"/>
    <mergeCell ref="C164:C165"/>
    <mergeCell ref="C166:C169"/>
    <mergeCell ref="C170:C175"/>
    <mergeCell ref="C176:C178"/>
    <mergeCell ref="A61:A64"/>
    <mergeCell ref="A67:A73"/>
    <mergeCell ref="A74:A85"/>
    <mergeCell ref="A86:A91"/>
    <mergeCell ref="A92:A94"/>
    <mergeCell ref="A95:A100"/>
    <mergeCell ref="A101:A108"/>
    <mergeCell ref="A109:A111"/>
    <mergeCell ref="A113:A114"/>
    <mergeCell ref="A115:A130"/>
    <mergeCell ref="A131:A135"/>
    <mergeCell ref="A136:A139"/>
    <mergeCell ref="A140:A143"/>
    <mergeCell ref="A144:A146"/>
    <mergeCell ref="A170:A175"/>
    <mergeCell ref="A176:A178"/>
    <mergeCell ref="A180:A183"/>
    <mergeCell ref="A188:A190"/>
    <mergeCell ref="A192:A197"/>
    <mergeCell ref="A147:A149"/>
    <mergeCell ref="A151:A154"/>
    <mergeCell ref="A155:A156"/>
    <mergeCell ref="A157:A160"/>
    <mergeCell ref="A161:A163"/>
    <mergeCell ref="A164:A165"/>
    <mergeCell ref="A166:A169"/>
    <mergeCell ref="A2:A3"/>
    <mergeCell ref="C2:C3"/>
    <mergeCell ref="E2:E3"/>
    <mergeCell ref="A5:A8"/>
    <mergeCell ref="C5:C8"/>
    <mergeCell ref="A9:A11"/>
    <mergeCell ref="E12:E13"/>
    <mergeCell ref="E5:E8"/>
    <mergeCell ref="E9:E11"/>
    <mergeCell ref="E15:E18"/>
    <mergeCell ref="E19:E21"/>
    <mergeCell ref="E22:E23"/>
    <mergeCell ref="E26:E28"/>
    <mergeCell ref="E29:E30"/>
    <mergeCell ref="A12:A13"/>
    <mergeCell ref="A15:A18"/>
    <mergeCell ref="A19:A21"/>
    <mergeCell ref="A22:A23"/>
    <mergeCell ref="A26:A28"/>
    <mergeCell ref="A29:A30"/>
    <mergeCell ref="A31:A33"/>
    <mergeCell ref="A34:A35"/>
    <mergeCell ref="A36:A41"/>
    <mergeCell ref="A42:A43"/>
    <mergeCell ref="A44:A45"/>
    <mergeCell ref="A46:A51"/>
    <mergeCell ref="A52:A58"/>
    <mergeCell ref="A59:A60"/>
    <mergeCell ref="C74:C85"/>
    <mergeCell ref="C86:C94"/>
    <mergeCell ref="C95:C100"/>
    <mergeCell ref="C101:C108"/>
    <mergeCell ref="C109:C111"/>
    <mergeCell ref="C113:C114"/>
    <mergeCell ref="E101:E108"/>
    <mergeCell ref="E109:E111"/>
    <mergeCell ref="E113:E114"/>
    <mergeCell ref="C59:C60"/>
    <mergeCell ref="C61:C64"/>
    <mergeCell ref="C67:C73"/>
    <mergeCell ref="E67:E73"/>
    <mergeCell ref="E74:E85"/>
    <mergeCell ref="E86:E94"/>
    <mergeCell ref="E95:E100"/>
  </mergeCells>
  <hyperlinks>
    <hyperlink display="Pesnica3" location="OPOMBE!A3" ref="B93"/>
    <hyperlink display="Škocjan2" location="OPOMBE!A2" ref="B105"/>
  </hyperlinks>
  <printOptions/>
  <pageMargins bottom="1.0" footer="0.0" header="0.0" left="0.75" right="0.75" top="1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CF305"/>
    <pageSetUpPr/>
  </sheetPr>
  <sheetViews>
    <sheetView workbookViewId="0"/>
  </sheetViews>
  <sheetFormatPr customHeight="1" defaultColWidth="12.63" defaultRowHeight="15.0"/>
  <cols>
    <col customWidth="1" min="1" max="1" width="65.13"/>
    <col customWidth="1" min="2" max="6" width="7.5"/>
    <col customWidth="1" min="7" max="26" width="11.0"/>
  </cols>
  <sheetData>
    <row r="1" ht="28.5" customHeight="1">
      <c r="A1" s="59" t="s">
        <v>306</v>
      </c>
    </row>
    <row r="2" ht="38.25" customHeight="1">
      <c r="A2" s="59" t="s">
        <v>307</v>
      </c>
    </row>
    <row r="3" ht="30.0" customHeight="1">
      <c r="A3" s="59" t="s">
        <v>308</v>
      </c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2" width="14.5"/>
    <col customWidth="1" min="3" max="3" width="9.5"/>
    <col customWidth="1" min="4" max="4" width="16.38"/>
    <col customWidth="1" min="5" max="5" width="6.25"/>
    <col customWidth="1" min="6" max="11" width="9.25"/>
    <col customWidth="1" min="12" max="26" width="11.0"/>
  </cols>
  <sheetData>
    <row r="1" ht="15.0" customHeight="1">
      <c r="A1" s="60" t="s">
        <v>309</v>
      </c>
      <c r="B1" s="60" t="s">
        <v>310</v>
      </c>
      <c r="C1" s="61" t="s">
        <v>311</v>
      </c>
      <c r="D1" s="62"/>
    </row>
    <row r="2" ht="29.25" customHeight="1">
      <c r="A2" s="63"/>
      <c r="B2" s="63"/>
      <c r="C2" s="64"/>
      <c r="D2" s="64" t="s">
        <v>312</v>
      </c>
      <c r="E2" s="65"/>
      <c r="F2" s="65"/>
      <c r="G2" s="65"/>
      <c r="H2" s="65"/>
      <c r="I2" s="65"/>
      <c r="J2" s="65"/>
      <c r="K2" s="65"/>
    </row>
    <row r="3" ht="13.5" customHeight="1">
      <c r="A3" s="66" t="s">
        <v>313</v>
      </c>
      <c r="B3" s="67">
        <f>'UE-OBČINE'!E86</f>
        <v>5155</v>
      </c>
      <c r="C3" s="68">
        <f t="shared" ref="C3:C22" si="1">B3*0.075</f>
        <v>386.625</v>
      </c>
      <c r="D3" s="69">
        <f t="shared" ref="D3:D22" si="2">ROUNDUP(C3,0)</f>
        <v>387</v>
      </c>
      <c r="E3" s="65"/>
      <c r="F3" s="65"/>
      <c r="G3" s="65"/>
      <c r="H3" s="70"/>
      <c r="I3" s="71"/>
      <c r="J3" s="72"/>
      <c r="K3" s="65"/>
      <c r="L3" s="39"/>
    </row>
    <row r="4" ht="13.5" customHeight="1">
      <c r="A4" s="73" t="s">
        <v>314</v>
      </c>
      <c r="B4" s="67">
        <f>'UE-OBČINE'!E52</f>
        <v>581</v>
      </c>
      <c r="C4" s="68">
        <f t="shared" si="1"/>
        <v>43.575</v>
      </c>
      <c r="D4" s="69">
        <f t="shared" si="2"/>
        <v>44</v>
      </c>
      <c r="E4" s="65"/>
      <c r="F4" s="65"/>
      <c r="G4" s="65"/>
      <c r="H4" s="40"/>
      <c r="I4" s="71"/>
      <c r="J4" s="72"/>
      <c r="K4" s="65"/>
      <c r="L4" s="39"/>
    </row>
    <row r="5" ht="13.5" customHeight="1">
      <c r="A5" s="73" t="s">
        <v>315</v>
      </c>
      <c r="B5" s="67">
        <f>'UE-OBČINE'!E46</f>
        <v>627</v>
      </c>
      <c r="C5" s="68">
        <f t="shared" si="1"/>
        <v>47.025</v>
      </c>
      <c r="D5" s="69">
        <f t="shared" si="2"/>
        <v>48</v>
      </c>
      <c r="E5" s="65"/>
      <c r="F5" s="65"/>
      <c r="G5" s="65"/>
      <c r="H5" s="40"/>
      <c r="I5" s="71"/>
      <c r="J5" s="72"/>
      <c r="K5" s="65"/>
      <c r="L5" s="39"/>
    </row>
    <row r="6" ht="13.5" customHeight="1">
      <c r="A6" s="73" t="s">
        <v>316</v>
      </c>
      <c r="B6" s="67">
        <f>'UE-OBČINE'!E61</f>
        <v>519</v>
      </c>
      <c r="C6" s="68">
        <f t="shared" si="1"/>
        <v>38.925</v>
      </c>
      <c r="D6" s="69">
        <f t="shared" si="2"/>
        <v>39</v>
      </c>
      <c r="E6" s="65"/>
      <c r="F6" s="65"/>
      <c r="G6" s="65"/>
      <c r="H6" s="74"/>
      <c r="I6" s="71"/>
      <c r="J6" s="72"/>
      <c r="K6" s="65"/>
      <c r="L6" s="39"/>
    </row>
    <row r="7" ht="13.5" customHeight="1">
      <c r="A7" s="73" t="s">
        <v>317</v>
      </c>
      <c r="B7" s="75">
        <v>2485.0</v>
      </c>
      <c r="C7" s="68">
        <f t="shared" si="1"/>
        <v>186.375</v>
      </c>
      <c r="D7" s="69">
        <f t="shared" si="2"/>
        <v>187</v>
      </c>
      <c r="E7" s="76"/>
      <c r="F7" s="65"/>
      <c r="G7" s="65"/>
      <c r="H7" s="77"/>
      <c r="I7" s="71"/>
      <c r="J7" s="72"/>
      <c r="K7" s="65"/>
      <c r="L7" s="39"/>
    </row>
    <row r="8" ht="13.5" customHeight="1">
      <c r="A8" s="73" t="s">
        <v>318</v>
      </c>
      <c r="B8" s="67">
        <f>'UE-OBČINE'!E115</f>
        <v>2155</v>
      </c>
      <c r="C8" s="68">
        <f t="shared" si="1"/>
        <v>161.625</v>
      </c>
      <c r="D8" s="69">
        <f t="shared" si="2"/>
        <v>162</v>
      </c>
      <c r="E8" s="65"/>
      <c r="F8" s="65"/>
      <c r="G8" s="65"/>
      <c r="H8" s="74"/>
      <c r="I8" s="71"/>
      <c r="J8" s="72"/>
      <c r="K8" s="65"/>
      <c r="L8" s="39"/>
    </row>
    <row r="9" ht="13.5" customHeight="1">
      <c r="A9" s="73" t="s">
        <v>319</v>
      </c>
      <c r="B9" s="67">
        <f>'UE-OBČINE'!E157</f>
        <v>1274</v>
      </c>
      <c r="C9" s="68">
        <f t="shared" si="1"/>
        <v>95.55</v>
      </c>
      <c r="D9" s="69">
        <f t="shared" si="2"/>
        <v>96</v>
      </c>
      <c r="E9" s="65"/>
      <c r="F9" s="65"/>
      <c r="G9" s="65"/>
      <c r="H9" s="74"/>
      <c r="I9" s="71"/>
      <c r="J9" s="72"/>
      <c r="K9" s="65"/>
      <c r="L9" s="39"/>
    </row>
    <row r="10" ht="13.5" customHeight="1">
      <c r="A10" s="73" t="s">
        <v>320</v>
      </c>
      <c r="B10" s="67">
        <f>'UE-OBČINE'!E74</f>
        <v>1588</v>
      </c>
      <c r="C10" s="68">
        <f t="shared" si="1"/>
        <v>119.1</v>
      </c>
      <c r="D10" s="69">
        <f t="shared" si="2"/>
        <v>120</v>
      </c>
      <c r="E10" s="65"/>
      <c r="F10" s="65"/>
      <c r="G10" s="65"/>
      <c r="H10" s="74"/>
      <c r="I10" s="71"/>
      <c r="J10" s="72"/>
      <c r="K10" s="65"/>
      <c r="L10" s="39"/>
    </row>
    <row r="11" ht="13.5" customHeight="1">
      <c r="A11" s="73" t="s">
        <v>321</v>
      </c>
      <c r="B11" s="67">
        <f>'UE-OBČINE'!E109</f>
        <v>467</v>
      </c>
      <c r="C11" s="68">
        <f t="shared" si="1"/>
        <v>35.025</v>
      </c>
      <c r="D11" s="69">
        <f t="shared" si="2"/>
        <v>36</v>
      </c>
      <c r="E11" s="65"/>
      <c r="F11" s="65"/>
      <c r="G11" s="65"/>
      <c r="H11" s="74"/>
      <c r="I11" s="71"/>
      <c r="J11" s="72"/>
      <c r="K11" s="65"/>
      <c r="L11" s="39"/>
    </row>
    <row r="12" ht="13.5" customHeight="1">
      <c r="A12" s="73" t="s">
        <v>322</v>
      </c>
      <c r="B12" s="67">
        <f>'UE-OBČINE'!E15</f>
        <v>569</v>
      </c>
      <c r="C12" s="68">
        <f t="shared" si="1"/>
        <v>42.675</v>
      </c>
      <c r="D12" s="69">
        <f t="shared" si="2"/>
        <v>43</v>
      </c>
      <c r="E12" s="65"/>
      <c r="F12" s="65"/>
      <c r="G12" s="65"/>
      <c r="H12" s="74"/>
      <c r="I12" s="71"/>
      <c r="J12" s="72"/>
      <c r="K12" s="65"/>
      <c r="L12" s="39"/>
    </row>
    <row r="13" ht="13.5" customHeight="1">
      <c r="A13" s="73" t="s">
        <v>323</v>
      </c>
      <c r="B13" s="67">
        <f>'UE-OBČINE'!E147</f>
        <v>467</v>
      </c>
      <c r="C13" s="68">
        <f t="shared" si="1"/>
        <v>35.025</v>
      </c>
      <c r="D13" s="69">
        <f t="shared" si="2"/>
        <v>36</v>
      </c>
      <c r="E13" s="65"/>
      <c r="F13" s="65"/>
      <c r="G13" s="65"/>
      <c r="H13" s="74"/>
      <c r="I13" s="71"/>
      <c r="J13" s="72"/>
      <c r="K13" s="65"/>
      <c r="L13" s="39"/>
    </row>
    <row r="14" ht="13.5" customHeight="1">
      <c r="A14" s="73" t="s">
        <v>324</v>
      </c>
      <c r="B14" s="67">
        <f>'UE-OBČINE'!E179</f>
        <v>424</v>
      </c>
      <c r="C14" s="68">
        <f t="shared" si="1"/>
        <v>31.8</v>
      </c>
      <c r="D14" s="69">
        <f t="shared" si="2"/>
        <v>32</v>
      </c>
      <c r="E14" s="65"/>
      <c r="F14" s="65"/>
      <c r="G14" s="65"/>
      <c r="H14" s="74"/>
      <c r="I14" s="71"/>
      <c r="J14" s="72"/>
      <c r="K14" s="65"/>
      <c r="L14" s="39"/>
    </row>
    <row r="15" ht="13.5" customHeight="1">
      <c r="A15" s="73" t="s">
        <v>325</v>
      </c>
      <c r="B15" s="67">
        <f>'UE-OBČINE'!E161</f>
        <v>882</v>
      </c>
      <c r="C15" s="68">
        <f t="shared" si="1"/>
        <v>66.15</v>
      </c>
      <c r="D15" s="69">
        <f t="shared" si="2"/>
        <v>67</v>
      </c>
      <c r="E15" s="65"/>
      <c r="F15" s="65"/>
      <c r="G15" s="65"/>
      <c r="H15" s="77"/>
      <c r="I15" s="71"/>
      <c r="J15" s="72"/>
      <c r="K15" s="65"/>
      <c r="L15" s="39"/>
    </row>
    <row r="16" ht="13.5" customHeight="1">
      <c r="A16" s="73" t="s">
        <v>326</v>
      </c>
      <c r="B16" s="67">
        <f>'UE-OBČINE'!E5</f>
        <v>2238</v>
      </c>
      <c r="C16" s="68">
        <f t="shared" si="1"/>
        <v>167.85</v>
      </c>
      <c r="D16" s="69">
        <f t="shared" si="2"/>
        <v>168</v>
      </c>
      <c r="E16" s="65"/>
      <c r="F16" s="65"/>
      <c r="G16" s="65"/>
      <c r="H16" s="74"/>
      <c r="I16" s="71"/>
      <c r="J16" s="72"/>
      <c r="K16" s="65"/>
      <c r="L16" s="39"/>
    </row>
    <row r="17" ht="13.5" customHeight="1">
      <c r="A17" s="73" t="s">
        <v>327</v>
      </c>
      <c r="B17" s="67">
        <f>'UE-OBČINE'!E170</f>
        <v>1194</v>
      </c>
      <c r="C17" s="68">
        <f t="shared" si="1"/>
        <v>89.55</v>
      </c>
      <c r="D17" s="69">
        <f t="shared" si="2"/>
        <v>90</v>
      </c>
      <c r="E17" s="65"/>
      <c r="F17" s="65"/>
      <c r="G17" s="65"/>
      <c r="H17" s="74"/>
      <c r="I17" s="71"/>
      <c r="J17" s="72"/>
      <c r="K17" s="65"/>
      <c r="L17" s="39"/>
    </row>
    <row r="18" ht="13.5" customHeight="1">
      <c r="A18" s="73" t="s">
        <v>328</v>
      </c>
      <c r="B18" s="67">
        <f>'UE-OBČINE'!E67</f>
        <v>569</v>
      </c>
      <c r="C18" s="68">
        <f t="shared" si="1"/>
        <v>42.675</v>
      </c>
      <c r="D18" s="69">
        <f t="shared" si="2"/>
        <v>43</v>
      </c>
      <c r="E18" s="65"/>
      <c r="F18" s="65"/>
      <c r="G18" s="65"/>
      <c r="H18" s="40"/>
      <c r="I18" s="71"/>
      <c r="J18" s="72"/>
      <c r="K18" s="65"/>
      <c r="L18" s="39"/>
    </row>
    <row r="19" ht="13.5" customHeight="1">
      <c r="A19" s="73" t="s">
        <v>329</v>
      </c>
      <c r="B19" s="67">
        <f>'UE-OBČINE'!E44</f>
        <v>576</v>
      </c>
      <c r="C19" s="68">
        <f t="shared" si="1"/>
        <v>43.2</v>
      </c>
      <c r="D19" s="69">
        <f t="shared" si="2"/>
        <v>44</v>
      </c>
      <c r="E19" s="65"/>
      <c r="F19" s="65"/>
      <c r="G19" s="65"/>
      <c r="H19" s="40"/>
      <c r="I19" s="71"/>
      <c r="J19" s="72"/>
      <c r="K19" s="65"/>
      <c r="L19" s="39"/>
    </row>
    <row r="20" ht="13.5" customHeight="1">
      <c r="A20" s="73" t="s">
        <v>330</v>
      </c>
      <c r="B20" s="67">
        <f>'UE-OBČINE'!E164</f>
        <v>759</v>
      </c>
      <c r="C20" s="68">
        <f t="shared" si="1"/>
        <v>56.925</v>
      </c>
      <c r="D20" s="69">
        <f t="shared" si="2"/>
        <v>57</v>
      </c>
      <c r="E20" s="65"/>
      <c r="F20" s="65"/>
      <c r="G20" s="65"/>
      <c r="H20" s="40"/>
      <c r="I20" s="71"/>
      <c r="J20" s="72"/>
      <c r="K20" s="65"/>
      <c r="L20" s="39"/>
    </row>
    <row r="21" ht="14.25" customHeight="1">
      <c r="A21" s="73" t="s">
        <v>331</v>
      </c>
      <c r="B21" s="67">
        <f>'UE-OBČINE'!E192</f>
        <v>1556</v>
      </c>
      <c r="C21" s="68">
        <f t="shared" si="1"/>
        <v>116.7</v>
      </c>
      <c r="D21" s="69">
        <f t="shared" si="2"/>
        <v>117</v>
      </c>
      <c r="E21" s="65"/>
      <c r="F21" s="65"/>
      <c r="G21" s="65"/>
      <c r="H21" s="40"/>
      <c r="I21" s="71"/>
      <c r="J21" s="72"/>
      <c r="K21" s="65"/>
      <c r="L21" s="39"/>
    </row>
    <row r="22" ht="13.5" customHeight="1">
      <c r="A22" s="73" t="s">
        <v>332</v>
      </c>
      <c r="B22" s="67">
        <f>'UE-OBČINE'!E185</f>
        <v>1482</v>
      </c>
      <c r="C22" s="68">
        <f t="shared" si="1"/>
        <v>111.15</v>
      </c>
      <c r="D22" s="69">
        <f t="shared" si="2"/>
        <v>112</v>
      </c>
      <c r="E22" s="65"/>
      <c r="F22" s="65"/>
      <c r="G22" s="65"/>
      <c r="H22" s="40"/>
      <c r="I22" s="71"/>
      <c r="J22" s="72"/>
      <c r="K22" s="65"/>
      <c r="L22" s="39"/>
    </row>
    <row r="23" ht="13.5" customHeight="1">
      <c r="A23" s="73" t="s">
        <v>333</v>
      </c>
      <c r="B23" s="78" t="s">
        <v>334</v>
      </c>
      <c r="C23" s="79"/>
      <c r="D23" s="80"/>
      <c r="E23" s="65"/>
      <c r="F23" s="65"/>
      <c r="G23" s="65"/>
      <c r="H23" s="65"/>
      <c r="I23" s="65"/>
      <c r="J23" s="65"/>
      <c r="K23" s="65"/>
      <c r="L23" s="39"/>
    </row>
    <row r="24" ht="13.5" customHeight="1">
      <c r="A24" s="73" t="s">
        <v>335</v>
      </c>
      <c r="B24" s="67">
        <f>'UE-OBČINE'!E101</f>
        <v>2555</v>
      </c>
      <c r="C24" s="68">
        <f t="shared" ref="C24:C31" si="3">B24*0.075</f>
        <v>191.625</v>
      </c>
      <c r="D24" s="69">
        <f t="shared" ref="D24:D31" si="4">ROUNDUP(C24,0)</f>
        <v>192</v>
      </c>
      <c r="E24" s="65"/>
      <c r="F24" s="65"/>
      <c r="G24" s="65"/>
      <c r="H24" s="40"/>
      <c r="I24" s="71"/>
      <c r="J24" s="72"/>
      <c r="K24" s="65"/>
      <c r="L24" s="39"/>
    </row>
    <row r="25" ht="13.5" customHeight="1">
      <c r="A25" s="73" t="s">
        <v>336</v>
      </c>
      <c r="B25" s="67">
        <f>'UE-OBČINE'!E4</f>
        <v>728</v>
      </c>
      <c r="C25" s="68">
        <f t="shared" si="3"/>
        <v>54.6</v>
      </c>
      <c r="D25" s="69">
        <f t="shared" si="4"/>
        <v>55</v>
      </c>
      <c r="E25" s="65"/>
      <c r="F25" s="65"/>
      <c r="G25" s="65"/>
      <c r="H25" s="40"/>
      <c r="I25" s="71"/>
      <c r="J25" s="72"/>
      <c r="K25" s="65"/>
      <c r="L25" s="39"/>
    </row>
    <row r="26" ht="13.5" customHeight="1">
      <c r="A26" s="73" t="s">
        <v>337</v>
      </c>
      <c r="B26" s="75">
        <v>836.0</v>
      </c>
      <c r="C26" s="68">
        <f t="shared" si="3"/>
        <v>62.7</v>
      </c>
      <c r="D26" s="69">
        <f t="shared" si="4"/>
        <v>63</v>
      </c>
      <c r="E26" s="76"/>
      <c r="F26" s="65"/>
      <c r="G26" s="65"/>
      <c r="H26" s="40"/>
      <c r="I26" s="71"/>
      <c r="J26" s="72"/>
      <c r="K26" s="65"/>
      <c r="L26" s="39"/>
    </row>
    <row r="27" ht="13.5" customHeight="1">
      <c r="A27" s="73" t="s">
        <v>338</v>
      </c>
      <c r="B27" s="67">
        <f>'UE-OBČINE'!E31</f>
        <v>488</v>
      </c>
      <c r="C27" s="68">
        <f t="shared" si="3"/>
        <v>36.6</v>
      </c>
      <c r="D27" s="69">
        <f t="shared" si="4"/>
        <v>37</v>
      </c>
      <c r="E27" s="65"/>
      <c r="F27" s="65"/>
      <c r="G27" s="65"/>
      <c r="H27" s="40"/>
      <c r="I27" s="71"/>
      <c r="J27" s="72"/>
      <c r="K27" s="65"/>
      <c r="L27" s="39"/>
    </row>
    <row r="28" ht="13.5" customHeight="1">
      <c r="A28" s="73" t="s">
        <v>339</v>
      </c>
      <c r="B28" s="67">
        <f>'UE-OBČINE'!E42</f>
        <v>983</v>
      </c>
      <c r="C28" s="68">
        <f t="shared" si="3"/>
        <v>73.725</v>
      </c>
      <c r="D28" s="69">
        <f t="shared" si="4"/>
        <v>74</v>
      </c>
      <c r="E28" s="65"/>
      <c r="F28" s="65"/>
      <c r="G28" s="65"/>
      <c r="H28" s="40"/>
      <c r="I28" s="71"/>
      <c r="J28" s="72"/>
      <c r="K28" s="65"/>
      <c r="L28" s="39"/>
    </row>
    <row r="29" ht="13.5" customHeight="1">
      <c r="A29" s="73" t="s">
        <v>340</v>
      </c>
      <c r="B29" s="67">
        <f>'UE-OBČINE'!E180</f>
        <v>763</v>
      </c>
      <c r="C29" s="68">
        <f t="shared" si="3"/>
        <v>57.225</v>
      </c>
      <c r="D29" s="69">
        <f t="shared" si="4"/>
        <v>58</v>
      </c>
      <c r="E29" s="65"/>
      <c r="F29" s="65"/>
      <c r="G29" s="65"/>
      <c r="H29" s="40"/>
      <c r="I29" s="71"/>
      <c r="J29" s="72"/>
      <c r="K29" s="65"/>
      <c r="L29" s="39"/>
    </row>
    <row r="30" ht="13.5" customHeight="1">
      <c r="A30" s="73" t="s">
        <v>341</v>
      </c>
      <c r="B30" s="67">
        <f>'UE-OBČINE'!E144</f>
        <v>437</v>
      </c>
      <c r="C30" s="68">
        <f t="shared" si="3"/>
        <v>32.775</v>
      </c>
      <c r="D30" s="69">
        <f t="shared" si="4"/>
        <v>33</v>
      </c>
      <c r="E30" s="65"/>
      <c r="F30" s="65"/>
      <c r="G30" s="65"/>
      <c r="H30" s="40"/>
      <c r="I30" s="71"/>
      <c r="J30" s="72"/>
      <c r="K30" s="65"/>
      <c r="L30" s="39"/>
    </row>
    <row r="31" ht="13.5" customHeight="1">
      <c r="A31" s="73" t="s">
        <v>342</v>
      </c>
      <c r="B31" s="67">
        <f>'UE-OBČINE'!E150</f>
        <v>584</v>
      </c>
      <c r="C31" s="68">
        <f t="shared" si="3"/>
        <v>43.8</v>
      </c>
      <c r="D31" s="69">
        <f t="shared" si="4"/>
        <v>44</v>
      </c>
      <c r="E31" s="65"/>
      <c r="F31" s="65"/>
      <c r="G31" s="65"/>
      <c r="H31" s="40"/>
      <c r="I31" s="71"/>
      <c r="J31" s="72"/>
      <c r="K31" s="65"/>
      <c r="L31" s="39"/>
    </row>
    <row r="32" ht="13.5" customHeight="1">
      <c r="A32" s="73" t="s">
        <v>343</v>
      </c>
      <c r="B32" s="78" t="s">
        <v>344</v>
      </c>
      <c r="C32" s="79"/>
      <c r="D32" s="80"/>
      <c r="E32" s="65"/>
      <c r="F32" s="65"/>
      <c r="G32" s="65"/>
      <c r="H32" s="65"/>
      <c r="I32" s="65"/>
      <c r="J32" s="65"/>
      <c r="K32" s="65"/>
      <c r="L32" s="39"/>
    </row>
    <row r="33" ht="13.5" customHeight="1">
      <c r="A33" s="73" t="s">
        <v>345</v>
      </c>
      <c r="B33" s="78" t="s">
        <v>346</v>
      </c>
      <c r="C33" s="79"/>
      <c r="D33" s="80"/>
      <c r="E33" s="65"/>
      <c r="F33" s="65"/>
      <c r="G33" s="65"/>
      <c r="H33" s="65"/>
      <c r="I33" s="65"/>
      <c r="J33" s="65"/>
      <c r="K33" s="65"/>
      <c r="L33" s="39"/>
    </row>
    <row r="34" ht="13.5" customHeight="1">
      <c r="A34" s="73" t="s">
        <v>347</v>
      </c>
      <c r="B34" s="67">
        <f>'UE-OBČINE'!E26</f>
        <v>838</v>
      </c>
      <c r="C34" s="68">
        <f>B34*0.075</f>
        <v>62.85</v>
      </c>
      <c r="D34" s="69">
        <f>ROUNDUP(C34,0)</f>
        <v>63</v>
      </c>
      <c r="E34" s="65"/>
      <c r="F34" s="65"/>
      <c r="G34" s="65"/>
      <c r="H34" s="40"/>
      <c r="I34" s="71"/>
      <c r="J34" s="72"/>
      <c r="K34" s="65"/>
      <c r="L34" s="39"/>
    </row>
    <row r="35" ht="13.5" customHeight="1">
      <c r="A35" s="73" t="s">
        <v>348</v>
      </c>
      <c r="B35" s="78" t="s">
        <v>346</v>
      </c>
      <c r="C35" s="79"/>
      <c r="D35" s="80"/>
      <c r="E35" s="65"/>
      <c r="F35" s="65"/>
      <c r="G35" s="65"/>
      <c r="H35" s="65"/>
      <c r="I35" s="65"/>
      <c r="J35" s="65"/>
      <c r="K35" s="65"/>
      <c r="L35" s="39"/>
    </row>
    <row r="36" ht="13.5" customHeight="1">
      <c r="A36" s="73" t="s">
        <v>349</v>
      </c>
      <c r="B36" s="67">
        <f>'UE-OBČINE'!E136</f>
        <v>1170</v>
      </c>
      <c r="C36" s="68">
        <f t="shared" ref="C36:C37" si="5">B36*0.075</f>
        <v>87.75</v>
      </c>
      <c r="D36" s="69">
        <f t="shared" ref="D36:D37" si="6">ROUNDUP(C36,0)</f>
        <v>88</v>
      </c>
      <c r="E36" s="65"/>
      <c r="F36" s="65"/>
      <c r="G36" s="65"/>
      <c r="H36" s="40"/>
      <c r="I36" s="71"/>
      <c r="J36" s="72"/>
      <c r="K36" s="65"/>
      <c r="L36" s="39"/>
    </row>
    <row r="37" ht="13.5" customHeight="1">
      <c r="A37" s="73" t="s">
        <v>350</v>
      </c>
      <c r="B37" s="67">
        <f>'UE-OBČINE'!E36</f>
        <v>3129</v>
      </c>
      <c r="C37" s="68">
        <f t="shared" si="5"/>
        <v>234.675</v>
      </c>
      <c r="D37" s="69">
        <f t="shared" si="6"/>
        <v>235</v>
      </c>
      <c r="E37" s="65"/>
      <c r="F37" s="65"/>
      <c r="G37" s="65"/>
      <c r="H37" s="40"/>
      <c r="I37" s="71"/>
      <c r="J37" s="72"/>
      <c r="K37" s="65"/>
      <c r="L37" s="39"/>
    </row>
    <row r="38" ht="13.5" customHeight="1">
      <c r="A38" s="73" t="s">
        <v>351</v>
      </c>
      <c r="B38" s="78" t="s">
        <v>346</v>
      </c>
      <c r="C38" s="79"/>
      <c r="D38" s="80"/>
      <c r="E38" s="65"/>
      <c r="F38" s="65"/>
      <c r="G38" s="65"/>
      <c r="H38" s="65"/>
      <c r="I38" s="65"/>
      <c r="J38" s="65"/>
      <c r="K38" s="65"/>
      <c r="L38" s="39"/>
    </row>
    <row r="39" ht="13.5" customHeight="1">
      <c r="A39" s="73" t="s">
        <v>352</v>
      </c>
      <c r="B39" s="67">
        <f>'UE-OBČINE'!E184</f>
        <v>456</v>
      </c>
      <c r="C39" s="68">
        <f t="shared" ref="C39:C57" si="7">B39*0.075</f>
        <v>34.2</v>
      </c>
      <c r="D39" s="69">
        <f t="shared" ref="D39:D57" si="8">ROUNDUP(C39,0)</f>
        <v>35</v>
      </c>
      <c r="E39" s="65"/>
      <c r="F39" s="65"/>
      <c r="G39" s="65"/>
      <c r="H39" s="40"/>
      <c r="I39" s="71"/>
      <c r="J39" s="72"/>
      <c r="K39" s="65"/>
      <c r="L39" s="39"/>
    </row>
    <row r="40" ht="13.5" customHeight="1">
      <c r="A40" s="73" t="s">
        <v>353</v>
      </c>
      <c r="B40" s="67">
        <f>'UE-OBČINE'!E166</f>
        <v>1694</v>
      </c>
      <c r="C40" s="68">
        <f t="shared" si="7"/>
        <v>127.05</v>
      </c>
      <c r="D40" s="69">
        <f t="shared" si="8"/>
        <v>128</v>
      </c>
      <c r="E40" s="65"/>
      <c r="F40" s="65"/>
      <c r="G40" s="65"/>
      <c r="H40" s="40"/>
      <c r="I40" s="71"/>
      <c r="J40" s="72"/>
      <c r="K40" s="65"/>
      <c r="L40" s="39"/>
    </row>
    <row r="41" ht="13.5" customHeight="1">
      <c r="A41" s="81" t="s">
        <v>354</v>
      </c>
      <c r="B41" s="67">
        <f>'UE-OBČINE'!E19</f>
        <v>1710</v>
      </c>
      <c r="C41" s="68">
        <f t="shared" si="7"/>
        <v>128.25</v>
      </c>
      <c r="D41" s="69">
        <f t="shared" si="8"/>
        <v>129</v>
      </c>
      <c r="E41" s="65"/>
      <c r="F41" s="65"/>
      <c r="G41" s="65"/>
      <c r="H41" s="65"/>
      <c r="I41" s="39"/>
    </row>
    <row r="42" ht="13.5" customHeight="1">
      <c r="A42" s="81" t="s">
        <v>355</v>
      </c>
      <c r="B42" s="67">
        <f>'UE-OBČINE'!E59</f>
        <v>747</v>
      </c>
      <c r="C42" s="68">
        <f t="shared" si="7"/>
        <v>56.025</v>
      </c>
      <c r="D42" s="69">
        <f t="shared" si="8"/>
        <v>57</v>
      </c>
      <c r="E42" s="65"/>
      <c r="F42" s="65"/>
      <c r="G42" s="65"/>
      <c r="H42" s="65"/>
      <c r="I42" s="39"/>
    </row>
    <row r="43" ht="13.5" customHeight="1">
      <c r="A43" s="81" t="s">
        <v>356</v>
      </c>
      <c r="B43" s="67">
        <f>'UE-OBČINE'!E65</f>
        <v>556</v>
      </c>
      <c r="C43" s="68">
        <f t="shared" si="7"/>
        <v>41.7</v>
      </c>
      <c r="D43" s="69">
        <f t="shared" si="8"/>
        <v>42</v>
      </c>
      <c r="E43" s="65"/>
      <c r="F43" s="65"/>
      <c r="G43" s="65"/>
      <c r="H43" s="65"/>
      <c r="I43" s="39"/>
    </row>
    <row r="44" ht="13.5" customHeight="1">
      <c r="A44" s="81" t="s">
        <v>357</v>
      </c>
      <c r="B44" s="67">
        <f>'UE-OBČINE'!E188</f>
        <v>1050</v>
      </c>
      <c r="C44" s="68">
        <f t="shared" si="7"/>
        <v>78.75</v>
      </c>
      <c r="D44" s="69">
        <f t="shared" si="8"/>
        <v>79</v>
      </c>
      <c r="E44" s="65"/>
      <c r="F44" s="65"/>
      <c r="G44" s="65"/>
      <c r="H44" s="65"/>
      <c r="I44" s="39"/>
    </row>
    <row r="45" ht="13.5" customHeight="1">
      <c r="A45" s="81" t="s">
        <v>358</v>
      </c>
      <c r="B45" s="67">
        <f>'UE-OBČINE'!E9</f>
        <v>599</v>
      </c>
      <c r="C45" s="68">
        <f t="shared" si="7"/>
        <v>44.925</v>
      </c>
      <c r="D45" s="69">
        <f t="shared" si="8"/>
        <v>45</v>
      </c>
      <c r="E45" s="65"/>
      <c r="F45" s="65"/>
      <c r="G45" s="65"/>
      <c r="H45" s="65"/>
      <c r="I45" s="39"/>
    </row>
    <row r="46" ht="13.5" customHeight="1">
      <c r="A46" s="81" t="s">
        <v>359</v>
      </c>
      <c r="B46" s="67">
        <f>'UE-OBČINE'!E29</f>
        <v>1314</v>
      </c>
      <c r="C46" s="68">
        <f t="shared" si="7"/>
        <v>98.55</v>
      </c>
      <c r="D46" s="69">
        <f t="shared" si="8"/>
        <v>99</v>
      </c>
      <c r="E46" s="65"/>
      <c r="F46" s="65"/>
      <c r="G46" s="65"/>
      <c r="H46" s="65"/>
      <c r="I46" s="39"/>
    </row>
    <row r="47" ht="13.5" customHeight="1">
      <c r="A47" s="81" t="s">
        <v>360</v>
      </c>
      <c r="B47" s="67">
        <f>'UE-OBČINE'!E191</f>
        <v>600</v>
      </c>
      <c r="C47" s="68">
        <f t="shared" si="7"/>
        <v>45</v>
      </c>
      <c r="D47" s="69">
        <f t="shared" si="8"/>
        <v>45</v>
      </c>
      <c r="E47" s="65"/>
      <c r="F47" s="65"/>
      <c r="G47" s="65"/>
      <c r="H47" s="65"/>
      <c r="I47" s="39"/>
    </row>
    <row r="48" ht="13.5" customHeight="1">
      <c r="A48" s="73" t="s">
        <v>361</v>
      </c>
      <c r="B48" s="67">
        <f>'UE-OBČINE'!E2</f>
        <v>1023</v>
      </c>
      <c r="C48" s="68">
        <f t="shared" si="7"/>
        <v>76.725</v>
      </c>
      <c r="D48" s="69">
        <f t="shared" si="8"/>
        <v>77</v>
      </c>
      <c r="E48" s="65"/>
      <c r="F48" s="65"/>
      <c r="G48" s="65"/>
      <c r="H48" s="40"/>
      <c r="I48" s="71"/>
      <c r="J48" s="72"/>
      <c r="K48" s="65"/>
      <c r="L48" s="39"/>
    </row>
    <row r="49" ht="13.5" customHeight="1">
      <c r="A49" s="73" t="s">
        <v>362</v>
      </c>
      <c r="B49" s="67">
        <f>'UE-OBČINE'!E95</f>
        <v>2002</v>
      </c>
      <c r="C49" s="68">
        <f t="shared" si="7"/>
        <v>150.15</v>
      </c>
      <c r="D49" s="69">
        <f t="shared" si="8"/>
        <v>151</v>
      </c>
      <c r="E49" s="65"/>
      <c r="F49" s="65"/>
      <c r="G49" s="65"/>
      <c r="H49" s="40"/>
      <c r="I49" s="71"/>
      <c r="J49" s="72"/>
      <c r="K49" s="65"/>
      <c r="L49" s="39"/>
    </row>
    <row r="50" ht="13.5" customHeight="1">
      <c r="A50" s="73" t="s">
        <v>363</v>
      </c>
      <c r="B50" s="67">
        <f>'UE-OBČINE'!E22</f>
        <v>567</v>
      </c>
      <c r="C50" s="68">
        <f t="shared" si="7"/>
        <v>42.525</v>
      </c>
      <c r="D50" s="69">
        <f t="shared" si="8"/>
        <v>43</v>
      </c>
      <c r="E50" s="65"/>
      <c r="F50" s="65"/>
      <c r="G50" s="65"/>
      <c r="H50" s="40"/>
      <c r="I50" s="71"/>
      <c r="J50" s="72"/>
      <c r="K50" s="65"/>
      <c r="L50" s="39"/>
    </row>
    <row r="51" ht="13.5" customHeight="1">
      <c r="A51" s="73" t="s">
        <v>364</v>
      </c>
      <c r="B51" s="67">
        <f>'UE-OBČINE'!E25</f>
        <v>439</v>
      </c>
      <c r="C51" s="68">
        <f t="shared" si="7"/>
        <v>32.925</v>
      </c>
      <c r="D51" s="69">
        <f t="shared" si="8"/>
        <v>33</v>
      </c>
      <c r="E51" s="65"/>
      <c r="F51" s="65"/>
      <c r="G51" s="65"/>
      <c r="H51" s="40"/>
      <c r="I51" s="71"/>
      <c r="J51" s="72"/>
      <c r="K51" s="65"/>
      <c r="L51" s="39"/>
    </row>
    <row r="52" ht="13.5" customHeight="1">
      <c r="A52" s="73" t="s">
        <v>365</v>
      </c>
      <c r="B52" s="67">
        <f>'UE-OBČINE'!E24</f>
        <v>392</v>
      </c>
      <c r="C52" s="68">
        <f t="shared" si="7"/>
        <v>29.4</v>
      </c>
      <c r="D52" s="69">
        <f t="shared" si="8"/>
        <v>30</v>
      </c>
      <c r="E52" s="65"/>
      <c r="F52" s="65"/>
      <c r="G52" s="65"/>
      <c r="H52" s="40"/>
      <c r="I52" s="71"/>
      <c r="J52" s="72"/>
      <c r="K52" s="65"/>
      <c r="L52" s="39"/>
    </row>
    <row r="53" ht="13.5" customHeight="1">
      <c r="A53" s="73" t="s">
        <v>366</v>
      </c>
      <c r="B53" s="67">
        <f>'UE-OBČINE'!E34</f>
        <v>1838</v>
      </c>
      <c r="C53" s="68">
        <f t="shared" si="7"/>
        <v>137.85</v>
      </c>
      <c r="D53" s="69">
        <f t="shared" si="8"/>
        <v>138</v>
      </c>
      <c r="E53" s="65"/>
      <c r="F53" s="65"/>
      <c r="G53" s="65"/>
      <c r="H53" s="40"/>
      <c r="I53" s="71"/>
      <c r="J53" s="72"/>
      <c r="K53" s="65"/>
      <c r="L53" s="39"/>
    </row>
    <row r="54" ht="13.5" customHeight="1">
      <c r="A54" s="73" t="s">
        <v>367</v>
      </c>
      <c r="B54" s="67">
        <f>'UE-OBČINE'!E112</f>
        <v>461</v>
      </c>
      <c r="C54" s="68">
        <f t="shared" si="7"/>
        <v>34.575</v>
      </c>
      <c r="D54" s="69">
        <f t="shared" si="8"/>
        <v>35</v>
      </c>
      <c r="E54" s="65"/>
      <c r="F54" s="65"/>
      <c r="G54" s="65"/>
      <c r="H54" s="40"/>
      <c r="I54" s="71"/>
      <c r="J54" s="72"/>
      <c r="K54" s="65"/>
      <c r="L54" s="39"/>
    </row>
    <row r="55" ht="13.5" customHeight="1">
      <c r="A55" s="73" t="s">
        <v>368</v>
      </c>
      <c r="B55" s="67">
        <f>'UE-OBČINE'!E113</f>
        <v>753</v>
      </c>
      <c r="C55" s="68">
        <f t="shared" si="7"/>
        <v>56.475</v>
      </c>
      <c r="D55" s="69">
        <f t="shared" si="8"/>
        <v>57</v>
      </c>
      <c r="E55" s="65"/>
      <c r="F55" s="65"/>
      <c r="G55" s="65"/>
      <c r="H55" s="40"/>
      <c r="I55" s="71"/>
      <c r="J55" s="72"/>
      <c r="K55" s="65"/>
      <c r="L55" s="39"/>
    </row>
    <row r="56" ht="13.5" customHeight="1">
      <c r="A56" s="73" t="s">
        <v>369</v>
      </c>
      <c r="B56" s="67">
        <f>'UE-OBČINE'!E151</f>
        <v>743</v>
      </c>
      <c r="C56" s="68">
        <f t="shared" si="7"/>
        <v>55.725</v>
      </c>
      <c r="D56" s="69">
        <f t="shared" si="8"/>
        <v>56</v>
      </c>
      <c r="E56" s="65"/>
      <c r="F56" s="65"/>
      <c r="G56" s="65"/>
      <c r="H56" s="40"/>
      <c r="I56" s="71"/>
      <c r="J56" s="72"/>
      <c r="K56" s="65"/>
      <c r="L56" s="39"/>
    </row>
    <row r="57" ht="13.5" customHeight="1">
      <c r="A57" s="82" t="s">
        <v>370</v>
      </c>
      <c r="B57" s="83">
        <f>'UE-OBČINE'!E176</f>
        <v>607</v>
      </c>
      <c r="C57" s="84">
        <f t="shared" si="7"/>
        <v>45.525</v>
      </c>
      <c r="D57" s="85">
        <f t="shared" si="8"/>
        <v>46</v>
      </c>
      <c r="E57" s="65"/>
      <c r="F57" s="65"/>
      <c r="G57" s="65"/>
      <c r="H57" s="40"/>
      <c r="I57" s="71"/>
      <c r="J57" s="72"/>
      <c r="K57" s="65"/>
      <c r="L57" s="39"/>
    </row>
    <row r="58" ht="13.5" customHeight="1">
      <c r="A58" s="65"/>
      <c r="B58" s="70"/>
      <c r="C58" s="65"/>
      <c r="D58" s="65"/>
      <c r="E58" s="65"/>
      <c r="F58" s="65"/>
      <c r="G58" s="65"/>
      <c r="H58" s="65"/>
      <c r="I58" s="65"/>
      <c r="J58" s="65"/>
      <c r="K58" s="65"/>
    </row>
    <row r="59" ht="13.5" customHeight="1">
      <c r="A59" s="65"/>
      <c r="B59" s="40"/>
      <c r="C59" s="65"/>
      <c r="D59" s="65"/>
      <c r="E59" s="65"/>
      <c r="F59" s="65"/>
      <c r="G59" s="65"/>
      <c r="H59" s="65"/>
      <c r="I59" s="65"/>
      <c r="J59" s="65"/>
      <c r="K59" s="65"/>
    </row>
    <row r="60" ht="13.5" customHeight="1">
      <c r="A60" s="65"/>
      <c r="B60" s="40"/>
      <c r="C60" s="65"/>
      <c r="D60" s="65"/>
      <c r="E60" s="65"/>
      <c r="F60" s="65"/>
      <c r="G60" s="65"/>
      <c r="H60" s="65"/>
      <c r="I60" s="65"/>
      <c r="J60" s="65"/>
      <c r="K60" s="65"/>
    </row>
    <row r="61" ht="13.5" customHeight="1">
      <c r="A61" s="65"/>
      <c r="B61" s="40"/>
      <c r="C61" s="65"/>
      <c r="D61" s="65"/>
      <c r="E61" s="65"/>
      <c r="F61" s="65"/>
      <c r="G61" s="65"/>
      <c r="H61" s="65"/>
      <c r="I61" s="65"/>
      <c r="J61" s="65"/>
      <c r="K61" s="65"/>
    </row>
    <row r="62" ht="13.5" customHeight="1">
      <c r="A62" s="65"/>
      <c r="B62" s="40"/>
      <c r="C62" s="65"/>
      <c r="D62" s="65"/>
      <c r="E62" s="65"/>
      <c r="F62" s="65"/>
      <c r="G62" s="65"/>
      <c r="H62" s="65"/>
      <c r="I62" s="65"/>
      <c r="J62" s="65"/>
      <c r="K62" s="65"/>
    </row>
    <row r="63" ht="13.5" customHeight="1">
      <c r="A63" s="65"/>
      <c r="B63" s="40"/>
      <c r="C63" s="65"/>
      <c r="D63" s="65"/>
      <c r="E63" s="65"/>
      <c r="F63" s="65"/>
      <c r="G63" s="65"/>
      <c r="H63" s="65"/>
      <c r="I63" s="65"/>
      <c r="J63" s="65"/>
      <c r="K63" s="65"/>
    </row>
    <row r="64" ht="13.5" customHeight="1">
      <c r="A64" s="65"/>
      <c r="B64" s="40"/>
      <c r="C64" s="65"/>
      <c r="D64" s="65"/>
      <c r="E64" s="65"/>
      <c r="F64" s="65"/>
      <c r="G64" s="65"/>
      <c r="H64" s="65"/>
      <c r="I64" s="65"/>
      <c r="J64" s="65"/>
      <c r="K64" s="65"/>
    </row>
    <row r="65" ht="13.5" customHeight="1">
      <c r="A65" s="65"/>
      <c r="B65" s="40"/>
      <c r="C65" s="65"/>
      <c r="D65" s="65"/>
      <c r="E65" s="65"/>
      <c r="F65" s="65"/>
      <c r="G65" s="65"/>
      <c r="H65" s="65"/>
      <c r="I65" s="65"/>
      <c r="J65" s="65"/>
      <c r="K65" s="65"/>
    </row>
    <row r="66" ht="13.5" customHeight="1">
      <c r="A66" s="65"/>
      <c r="B66" s="40"/>
      <c r="C66" s="65"/>
      <c r="D66" s="65"/>
      <c r="E66" s="65"/>
      <c r="F66" s="65"/>
      <c r="G66" s="65"/>
      <c r="H66" s="65"/>
      <c r="I66" s="65"/>
      <c r="J66" s="65"/>
      <c r="K66" s="65"/>
    </row>
    <row r="67" ht="13.5" customHeight="1">
      <c r="A67" s="65"/>
      <c r="B67" s="40"/>
      <c r="C67" s="65"/>
      <c r="D67" s="65"/>
      <c r="E67" s="65"/>
      <c r="F67" s="65"/>
      <c r="G67" s="65"/>
      <c r="H67" s="65"/>
      <c r="I67" s="65"/>
      <c r="J67" s="65"/>
      <c r="K67" s="65"/>
    </row>
    <row r="68" ht="13.5" customHeight="1">
      <c r="A68" s="65"/>
      <c r="B68" s="40"/>
      <c r="C68" s="65"/>
      <c r="D68" s="65"/>
      <c r="E68" s="65"/>
      <c r="F68" s="65"/>
      <c r="G68" s="65"/>
      <c r="H68" s="65"/>
      <c r="I68" s="65"/>
      <c r="J68" s="65"/>
      <c r="K68" s="65"/>
    </row>
    <row r="69" ht="13.5" customHeight="1">
      <c r="A69" s="65"/>
      <c r="B69" s="40"/>
      <c r="C69" s="65"/>
      <c r="D69" s="65"/>
      <c r="E69" s="65"/>
      <c r="F69" s="65"/>
      <c r="G69" s="65"/>
      <c r="H69" s="65"/>
      <c r="I69" s="65"/>
      <c r="J69" s="65"/>
      <c r="K69" s="65"/>
    </row>
    <row r="70" ht="13.5" customHeight="1">
      <c r="A70" s="65"/>
      <c r="B70" s="40"/>
      <c r="C70" s="65"/>
      <c r="D70" s="65"/>
      <c r="E70" s="65"/>
      <c r="F70" s="65"/>
      <c r="G70" s="65"/>
      <c r="H70" s="65"/>
      <c r="I70" s="65"/>
      <c r="J70" s="65"/>
      <c r="K70" s="65"/>
    </row>
    <row r="71" ht="13.5" customHeight="1">
      <c r="A71" s="65"/>
      <c r="B71" s="40"/>
      <c r="C71" s="65"/>
      <c r="D71" s="65"/>
      <c r="E71" s="65"/>
      <c r="F71" s="65"/>
      <c r="G71" s="65"/>
      <c r="H71" s="65"/>
      <c r="I71" s="65"/>
      <c r="J71" s="65"/>
      <c r="K71" s="65"/>
    </row>
    <row r="72" ht="13.5" customHeight="1">
      <c r="A72" s="65"/>
      <c r="B72" s="40"/>
      <c r="C72" s="65"/>
      <c r="D72" s="65"/>
      <c r="E72" s="65"/>
      <c r="F72" s="65"/>
      <c r="G72" s="65"/>
      <c r="H72" s="65"/>
      <c r="I72" s="65"/>
      <c r="J72" s="65"/>
      <c r="K72" s="65"/>
    </row>
    <row r="73" ht="13.5" customHeight="1">
      <c r="A73" s="65"/>
      <c r="B73" s="40"/>
      <c r="C73" s="65"/>
      <c r="D73" s="65"/>
      <c r="E73" s="65"/>
      <c r="F73" s="65"/>
      <c r="G73" s="65"/>
      <c r="H73" s="65"/>
      <c r="I73" s="65"/>
      <c r="J73" s="65"/>
      <c r="K73" s="65"/>
    </row>
    <row r="74" ht="13.5" customHeight="1">
      <c r="A74" s="65"/>
      <c r="B74" s="40"/>
      <c r="C74" s="65"/>
      <c r="D74" s="65"/>
      <c r="E74" s="65"/>
      <c r="F74" s="65"/>
      <c r="G74" s="65"/>
      <c r="H74" s="65"/>
      <c r="I74" s="65"/>
      <c r="J74" s="65"/>
      <c r="K74" s="65"/>
    </row>
    <row r="75" ht="13.5" customHeight="1">
      <c r="A75" s="65"/>
      <c r="B75" s="40"/>
      <c r="C75" s="65"/>
      <c r="D75" s="65"/>
      <c r="E75" s="65"/>
      <c r="F75" s="65"/>
      <c r="G75" s="65"/>
      <c r="H75" s="65"/>
      <c r="I75" s="65"/>
      <c r="J75" s="65"/>
      <c r="K75" s="65"/>
    </row>
    <row r="76" ht="13.5" customHeight="1">
      <c r="A76" s="65"/>
      <c r="B76" s="40"/>
      <c r="C76" s="65"/>
      <c r="D76" s="65"/>
      <c r="E76" s="65"/>
      <c r="F76" s="65"/>
      <c r="G76" s="65"/>
      <c r="H76" s="65"/>
      <c r="I76" s="65"/>
      <c r="J76" s="65"/>
      <c r="K76" s="65"/>
    </row>
    <row r="77" ht="13.5" customHeight="1">
      <c r="A77" s="65"/>
      <c r="B77" s="40"/>
      <c r="C77" s="65"/>
      <c r="D77" s="65"/>
      <c r="E77" s="65"/>
      <c r="F77" s="65"/>
      <c r="G77" s="65"/>
      <c r="H77" s="65"/>
      <c r="I77" s="65"/>
      <c r="J77" s="65"/>
      <c r="K77" s="65"/>
    </row>
    <row r="78" ht="13.5" customHeight="1">
      <c r="A78" s="65"/>
      <c r="B78" s="40"/>
      <c r="C78" s="65"/>
      <c r="D78" s="65"/>
      <c r="E78" s="65"/>
      <c r="F78" s="65"/>
      <c r="G78" s="65"/>
      <c r="H78" s="65"/>
      <c r="I78" s="65"/>
      <c r="J78" s="65"/>
      <c r="K78" s="65"/>
    </row>
    <row r="79" ht="13.5" customHeight="1">
      <c r="A79" s="65"/>
      <c r="B79" s="40"/>
      <c r="C79" s="65"/>
      <c r="D79" s="65"/>
      <c r="E79" s="65"/>
      <c r="F79" s="65"/>
      <c r="G79" s="65"/>
      <c r="H79" s="65"/>
      <c r="I79" s="65"/>
      <c r="J79" s="65"/>
      <c r="K79" s="65"/>
    </row>
    <row r="80" ht="13.5" customHeight="1">
      <c r="A80" s="65"/>
      <c r="B80" s="40"/>
      <c r="C80" s="65"/>
      <c r="D80" s="65"/>
      <c r="E80" s="65"/>
      <c r="F80" s="65"/>
      <c r="G80" s="65"/>
      <c r="H80" s="65"/>
      <c r="I80" s="65"/>
      <c r="J80" s="65"/>
      <c r="K80" s="65"/>
    </row>
    <row r="81" ht="13.5" customHeight="1">
      <c r="A81" s="65"/>
      <c r="B81" s="40"/>
      <c r="C81" s="65"/>
      <c r="D81" s="65"/>
      <c r="E81" s="65"/>
      <c r="F81" s="65"/>
      <c r="G81" s="65"/>
      <c r="H81" s="65"/>
      <c r="I81" s="65"/>
      <c r="J81" s="65"/>
      <c r="K81" s="65"/>
    </row>
    <row r="82" ht="13.5" customHeight="1">
      <c r="A82" s="65"/>
      <c r="B82" s="40"/>
      <c r="C82" s="65"/>
      <c r="D82" s="65"/>
      <c r="E82" s="65"/>
      <c r="F82" s="65"/>
      <c r="G82" s="65"/>
      <c r="H82" s="65"/>
      <c r="I82" s="65"/>
      <c r="J82" s="65"/>
      <c r="K82" s="65"/>
    </row>
    <row r="83" ht="13.5" customHeight="1">
      <c r="A83" s="65"/>
      <c r="B83" s="40"/>
      <c r="C83" s="65"/>
      <c r="D83" s="65"/>
      <c r="E83" s="65"/>
      <c r="F83" s="65"/>
      <c r="G83" s="65"/>
      <c r="H83" s="65"/>
      <c r="I83" s="65"/>
      <c r="J83" s="65"/>
      <c r="K83" s="65"/>
    </row>
    <row r="84" ht="13.5" customHeight="1">
      <c r="A84" s="65"/>
      <c r="B84" s="40"/>
      <c r="C84" s="65"/>
      <c r="D84" s="65"/>
      <c r="E84" s="65"/>
      <c r="F84" s="65"/>
      <c r="G84" s="65"/>
      <c r="H84" s="65"/>
      <c r="I84" s="65"/>
      <c r="J84" s="65"/>
      <c r="K84" s="65"/>
    </row>
    <row r="85" ht="13.5" customHeight="1">
      <c r="A85" s="65"/>
      <c r="B85" s="40"/>
      <c r="C85" s="65"/>
      <c r="D85" s="65"/>
      <c r="E85" s="65"/>
      <c r="F85" s="65"/>
      <c r="G85" s="65"/>
      <c r="H85" s="65"/>
      <c r="I85" s="65"/>
      <c r="J85" s="65"/>
      <c r="K85" s="65"/>
    </row>
    <row r="86" ht="13.5" customHeight="1">
      <c r="A86" s="65"/>
      <c r="B86" s="40"/>
      <c r="C86" s="65"/>
      <c r="D86" s="65"/>
      <c r="E86" s="65"/>
      <c r="F86" s="65"/>
      <c r="G86" s="65"/>
      <c r="H86" s="65"/>
      <c r="I86" s="65"/>
      <c r="J86" s="65"/>
      <c r="K86" s="65"/>
    </row>
    <row r="87" ht="13.5" customHeight="1">
      <c r="A87" s="65"/>
      <c r="B87" s="40"/>
      <c r="C87" s="65"/>
      <c r="D87" s="65"/>
      <c r="E87" s="65"/>
      <c r="F87" s="65"/>
      <c r="G87" s="65"/>
      <c r="H87" s="65"/>
      <c r="I87" s="65"/>
      <c r="J87" s="65"/>
      <c r="K87" s="65"/>
    </row>
    <row r="88" ht="13.5" customHeight="1">
      <c r="A88" s="65"/>
      <c r="B88" s="40"/>
      <c r="C88" s="65"/>
      <c r="D88" s="65"/>
      <c r="E88" s="65"/>
      <c r="F88" s="65"/>
      <c r="G88" s="65"/>
      <c r="H88" s="65"/>
      <c r="I88" s="65"/>
      <c r="J88" s="65"/>
      <c r="K88" s="65"/>
    </row>
    <row r="89" ht="13.5" customHeight="1">
      <c r="A89" s="65"/>
      <c r="B89" s="40"/>
      <c r="C89" s="65"/>
      <c r="D89" s="65"/>
      <c r="E89" s="65"/>
      <c r="F89" s="65"/>
      <c r="G89" s="65"/>
      <c r="H89" s="65"/>
      <c r="I89" s="65"/>
      <c r="J89" s="65"/>
      <c r="K89" s="65"/>
    </row>
    <row r="90" ht="13.5" customHeight="1">
      <c r="A90" s="65"/>
      <c r="B90" s="40"/>
      <c r="C90" s="65"/>
      <c r="D90" s="65"/>
      <c r="E90" s="65"/>
      <c r="F90" s="65"/>
      <c r="G90" s="65"/>
      <c r="H90" s="65"/>
      <c r="I90" s="65"/>
      <c r="J90" s="65"/>
      <c r="K90" s="65"/>
    </row>
    <row r="91" ht="13.5" customHeight="1">
      <c r="A91" s="65"/>
      <c r="B91" s="40"/>
      <c r="C91" s="65"/>
      <c r="D91" s="65"/>
      <c r="E91" s="65"/>
      <c r="F91" s="65"/>
      <c r="G91" s="65"/>
      <c r="H91" s="65"/>
      <c r="I91" s="65"/>
      <c r="J91" s="65"/>
      <c r="K91" s="65"/>
    </row>
    <row r="92" ht="13.5" customHeight="1">
      <c r="A92" s="65"/>
      <c r="B92" s="40"/>
      <c r="C92" s="65"/>
      <c r="D92" s="65"/>
      <c r="E92" s="65"/>
      <c r="F92" s="65"/>
      <c r="G92" s="65"/>
      <c r="H92" s="65"/>
      <c r="I92" s="65"/>
      <c r="J92" s="65"/>
      <c r="K92" s="65"/>
    </row>
    <row r="93" ht="13.5" customHeight="1">
      <c r="A93" s="65"/>
      <c r="B93" s="40"/>
      <c r="C93" s="65"/>
      <c r="D93" s="65"/>
      <c r="E93" s="65"/>
      <c r="F93" s="65"/>
      <c r="G93" s="65"/>
      <c r="H93" s="65"/>
      <c r="I93" s="65"/>
      <c r="J93" s="65"/>
      <c r="K93" s="65"/>
    </row>
    <row r="94" ht="13.5" customHeight="1">
      <c r="A94" s="65"/>
      <c r="B94" s="40"/>
      <c r="C94" s="65"/>
      <c r="D94" s="65"/>
      <c r="E94" s="65"/>
      <c r="F94" s="65"/>
      <c r="G94" s="65"/>
      <c r="H94" s="65"/>
      <c r="I94" s="65"/>
      <c r="J94" s="65"/>
      <c r="K94" s="65"/>
    </row>
    <row r="95" ht="13.5" customHeight="1">
      <c r="A95" s="65"/>
      <c r="B95" s="40"/>
      <c r="C95" s="65"/>
      <c r="D95" s="65"/>
      <c r="E95" s="65"/>
      <c r="F95" s="65"/>
      <c r="G95" s="65"/>
      <c r="H95" s="65"/>
      <c r="I95" s="65"/>
      <c r="J95" s="65"/>
      <c r="K95" s="65"/>
    </row>
    <row r="96" ht="13.5" customHeight="1">
      <c r="A96" s="65"/>
      <c r="B96" s="40"/>
      <c r="C96" s="65"/>
      <c r="D96" s="65"/>
      <c r="E96" s="65"/>
      <c r="F96" s="65"/>
      <c r="G96" s="65"/>
      <c r="H96" s="65"/>
      <c r="I96" s="65"/>
      <c r="J96" s="65"/>
      <c r="K96" s="65"/>
    </row>
    <row r="97" ht="13.5" customHeight="1">
      <c r="A97" s="65"/>
      <c r="B97" s="40"/>
      <c r="C97" s="65"/>
      <c r="D97" s="65"/>
      <c r="E97" s="65"/>
      <c r="F97" s="65"/>
      <c r="G97" s="65"/>
      <c r="H97" s="65"/>
      <c r="I97" s="65"/>
      <c r="J97" s="65"/>
      <c r="K97" s="65"/>
    </row>
    <row r="98" ht="13.5" customHeight="1">
      <c r="A98" s="65"/>
      <c r="B98" s="40"/>
      <c r="C98" s="65"/>
      <c r="D98" s="65"/>
      <c r="E98" s="65"/>
      <c r="F98" s="65"/>
      <c r="G98" s="65"/>
      <c r="H98" s="65"/>
      <c r="I98" s="65"/>
      <c r="J98" s="65"/>
      <c r="K98" s="65"/>
    </row>
    <row r="99" ht="13.5" customHeight="1">
      <c r="A99" s="65"/>
      <c r="B99" s="40"/>
      <c r="C99" s="65"/>
      <c r="D99" s="65"/>
      <c r="E99" s="65"/>
      <c r="F99" s="65"/>
      <c r="G99" s="65"/>
      <c r="H99" s="65"/>
      <c r="I99" s="65"/>
      <c r="J99" s="65"/>
      <c r="K99" s="65"/>
    </row>
    <row r="100" ht="13.5" customHeight="1">
      <c r="A100" s="65"/>
      <c r="B100" s="40"/>
      <c r="C100" s="65"/>
      <c r="D100" s="65"/>
      <c r="E100" s="65"/>
      <c r="F100" s="65"/>
      <c r="G100" s="65"/>
      <c r="H100" s="65"/>
      <c r="I100" s="65"/>
      <c r="J100" s="65"/>
      <c r="K100" s="65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1:A2"/>
    <mergeCell ref="B1:B2"/>
    <mergeCell ref="C1:D1"/>
    <mergeCell ref="B23:D23"/>
    <mergeCell ref="B32:D32"/>
    <mergeCell ref="B33:D33"/>
    <mergeCell ref="B35:D35"/>
    <mergeCell ref="B38:D38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2017-06-05T17:22:32Z</dcterms:created>
  <dc:creator>Vid Stropnik</dc:creator>
</cp:coreProperties>
</file>